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7. Korrik 2024\Te protokoluar\"/>
    </mc:Choice>
  </mc:AlternateContent>
  <bookViews>
    <workbookView xWindow="0" yWindow="0" windowWidth="24000" windowHeight="9330" activeTab="3"/>
  </bookViews>
  <sheets>
    <sheet name="Drejtorit Janar-Korrik  2024" sheetId="5" r:id="rId1"/>
    <sheet name="Kategorit Janar-Korrik 2024" sheetId="6" r:id="rId2"/>
    <sheet name="Drejtorit Korrik  2024" sheetId="4" r:id="rId3"/>
    <sheet name="Kategorit Korrik  202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20" i="6" l="1"/>
  <c r="D20" i="6" l="1"/>
  <c r="G12" i="6"/>
  <c r="F12" i="6"/>
  <c r="G11" i="6"/>
  <c r="F11" i="6"/>
  <c r="G10" i="6"/>
  <c r="F10" i="6"/>
  <c r="G9" i="6"/>
  <c r="F9" i="6"/>
  <c r="G8" i="6"/>
  <c r="F8" i="6"/>
  <c r="G7" i="6"/>
  <c r="F7" i="6"/>
  <c r="E17" i="5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13" i="6" l="1"/>
  <c r="F13" i="6"/>
  <c r="F17" i="5"/>
  <c r="E20" i="2"/>
  <c r="G14" i="6" l="1"/>
  <c r="F14" i="6"/>
  <c r="E17" i="4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F16" i="6" l="1"/>
  <c r="G16" i="6"/>
  <c r="G15" i="6"/>
  <c r="F15" i="6"/>
  <c r="G17" i="4"/>
  <c r="F17" i="4"/>
  <c r="G18" i="6" l="1"/>
  <c r="F18" i="6"/>
  <c r="F17" i="6"/>
  <c r="G17" i="6"/>
  <c r="D20" i="2"/>
  <c r="G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20" i="6" l="1"/>
  <c r="G19" i="6"/>
  <c r="F19" i="6"/>
  <c r="F20" i="6" s="1"/>
  <c r="G20" i="2"/>
  <c r="F19" i="2"/>
  <c r="F20" i="2" s="1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<sst xmlns="http://schemas.openxmlformats.org/spreadsheetml/2006/main" count="82" uniqueCount="37">
  <si>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</si>
  <si>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</si>
  <si>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</si>
  <si>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</si>
  <si>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</si>
  <si>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</si>
  <si>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</si>
  <si>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</si>
  <si>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</si>
  <si>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</si>
  <si>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</si>
  <si>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</si>
  <si>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</si>
  <si>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</si>
  <si>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</si>
  <si>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</si>
  <si>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</si>
  <si>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</si>
  <si>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</si>
  <si>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</si>
  <si>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</si>
  <si>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</si>
  <si>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</si>
  <si>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</si>
  <si>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</si>
  <si>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</si>
  <si>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</si>
  <si>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</si>
  <si>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</si>
  <si>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</si>
  <si>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</si>
  <si>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</si>
  <si>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</si>
  <si>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01.01.2024-31.07.2024</t>
  </si>
  <si>
    <t>TË HYRAT SIPAS KATEGORIVE -  KOMUNA E PRIZRENIT      periudha  01.01.2024-31.07.2024</t>
  </si>
  <si>
    <t>TË HYRAT SIPAS DREJTORIVE -  KOMUNA E PRIZRENIT        periudha  01.07.2024-31.07.2024</t>
  </si>
  <si>
    <t>TË HYRAT SIPAS KATEGORIVE -  KOMUNA E PRIZRENIT      periudha  01.07.2024-31.07.2024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</si>
</sst>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F26" sqref="F25:F26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33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229138.5</v>
      </c>
      <c r="F7" s="2">
        <f t="shared" ref="F7:F17" si="0">E7-D7</f>
        <v>-215861.5</v>
      </c>
      <c r="G7" s="3">
        <f t="shared" ref="G7:G17" si="1">E7/D7</f>
        <v>0.51491797752808988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12510.3</v>
      </c>
      <c r="F8" s="4">
        <f t="shared" si="0"/>
        <v>-42489.7</v>
      </c>
      <c r="G8" s="3">
        <f t="shared" si="1"/>
        <v>0.22746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1545091.09</v>
      </c>
      <c r="F9" s="4">
        <f t="shared" si="0"/>
        <v>-1658202.91</v>
      </c>
      <c r="G9" s="5">
        <f t="shared" si="1"/>
        <v>0.4823444523044092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1995067.63</v>
      </c>
      <c r="F10" s="4">
        <f t="shared" si="0"/>
        <v>-1184932.3700000001</v>
      </c>
      <c r="G10" s="5">
        <f t="shared" si="1"/>
        <v>0.62737975786163513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231658</v>
      </c>
      <c r="F12" s="4">
        <f t="shared" si="0"/>
        <v>-268342</v>
      </c>
      <c r="G12" s="5">
        <f t="shared" si="1"/>
        <v>0.46331600000000001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1693863.74</v>
      </c>
      <c r="F13" s="4">
        <f t="shared" si="0"/>
        <v>-366136.26</v>
      </c>
      <c r="G13" s="5">
        <f t="shared" si="1"/>
        <v>0.8222639514563107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140316.25</v>
      </c>
      <c r="F14" s="4">
        <f t="shared" si="0"/>
        <v>-89683.75</v>
      </c>
      <c r="G14" s="5">
        <f t="shared" si="1"/>
        <v>0.6100706521739131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2448.5</v>
      </c>
      <c r="F15" s="4">
        <f t="shared" si="0"/>
        <v>-17551.5</v>
      </c>
      <c r="G15" s="5">
        <f t="shared" si="1"/>
        <v>0.12242500000000001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95165.5</v>
      </c>
      <c r="F16" s="6">
        <f t="shared" si="0"/>
        <v>-374834.5</v>
      </c>
      <c r="G16" s="7">
        <f t="shared" si="1"/>
        <v>0.20247978723404256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5945259.5099999998</v>
      </c>
      <c r="F17" s="31">
        <f t="shared" si="0"/>
        <v>-4248034.49</v>
      </c>
      <c r="G17" s="32">
        <f t="shared" si="1"/>
        <v>0.58325203903664502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C2:E2"/>
    <mergeCell ref="B4:G4"/>
    <mergeCell ref="A19:I19"/>
    <mergeCell ref="A20:G20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pane ySplit="6" topLeftCell="A7" activePane="bottomLeft" state="frozen"/>
      <selection pane="bottomLeft" activeCell="D29" sqref="D29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34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10188.450000000001</v>
      </c>
      <c r="F7" s="2">
        <f t="shared" ref="F7:F19" si="0">E7-D7</f>
        <v>-19811.55</v>
      </c>
      <c r="G7" s="3">
        <f t="shared" ref="G7:G20" si="1">E7/D7</f>
        <v>0.339615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1681239.33</v>
      </c>
      <c r="F8" s="4">
        <f t="shared" si="0"/>
        <v>-368760.66999999993</v>
      </c>
      <c r="G8" s="5">
        <f t="shared" si="1"/>
        <v>0.82011674634146348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74784</v>
      </c>
      <c r="F9" s="4">
        <f t="shared" si="0"/>
        <v>-125216</v>
      </c>
      <c r="G9" s="5">
        <f t="shared" si="1"/>
        <v>0.37391999999999997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316763.27</v>
      </c>
      <c r="F10" s="4">
        <f t="shared" si="0"/>
        <v>51763.270000000019</v>
      </c>
      <c r="G10" s="5">
        <f t="shared" si="1"/>
        <v>1.1953330943396228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103679.96</v>
      </c>
      <c r="F11" s="4">
        <f t="shared" si="0"/>
        <v>-71320.039999999994</v>
      </c>
      <c r="G11" s="5">
        <f t="shared" si="1"/>
        <v>0.59245691428571434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969570.49</v>
      </c>
      <c r="F12" s="4">
        <f t="shared" si="0"/>
        <v>-630429.51</v>
      </c>
      <c r="G12" s="5">
        <f t="shared" si="1"/>
        <v>0.60598155624999994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285895.5</v>
      </c>
      <c r="F13" s="4">
        <f t="shared" si="0"/>
        <v>-314104.5</v>
      </c>
      <c r="G13" s="5">
        <f t="shared" si="1"/>
        <v>0.47649249999999999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1545091.09</v>
      </c>
      <c r="F14" s="4">
        <f t="shared" si="0"/>
        <v>-1658202.91</v>
      </c>
      <c r="G14" s="5">
        <f t="shared" si="1"/>
        <v>0.4823444523044092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71703.5</v>
      </c>
      <c r="F15" s="4">
        <f t="shared" si="0"/>
        <v>-78296.5</v>
      </c>
      <c r="G15" s="5">
        <f t="shared" si="1"/>
        <v>0.47802333333333336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648413.67000000004</v>
      </c>
      <c r="F16" s="4">
        <f t="shared" si="0"/>
        <v>-551586.32999999996</v>
      </c>
      <c r="G16" s="5">
        <f t="shared" si="1"/>
        <v>0.54034472500000008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95165.5</v>
      </c>
      <c r="F17" s="4">
        <f t="shared" si="0"/>
        <v>-374834.5</v>
      </c>
      <c r="G17" s="5">
        <f t="shared" si="1"/>
        <v>0.20247978723404256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140316.25</v>
      </c>
      <c r="F18" s="4">
        <f t="shared" si="0"/>
        <v>-89683.75</v>
      </c>
      <c r="G18" s="5">
        <f t="shared" si="1"/>
        <v>0.6100706521739131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f>1737+711.5</f>
        <v>2448.5</v>
      </c>
      <c r="F19" s="6">
        <f t="shared" si="0"/>
        <v>-17551.5</v>
      </c>
      <c r="G19" s="7">
        <f t="shared" si="1"/>
        <v>0.12242500000000001</v>
      </c>
    </row>
    <row r="20" spans="1:11" ht="16.5" thickBot="1" x14ac:dyDescent="0.3">
      <c r="C20" s="29" t="s">
        <v>12</v>
      </c>
      <c r="D20" s="30">
        <f>SUM(D7:D19)</f>
        <v>10193294</v>
      </c>
      <c r="E20" s="30">
        <f>SUM(E7:E19)</f>
        <v>5945259.5099999998</v>
      </c>
      <c r="F20" s="31">
        <f>SUM(F7:F19)</f>
        <v>-4248034.49</v>
      </c>
      <c r="G20" s="32">
        <f t="shared" si="1"/>
        <v>0.58325203903664502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2:E2"/>
    <mergeCell ref="C4:G4"/>
    <mergeCell ref="A22:I22"/>
    <mergeCell ref="A23:G23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F27" sqref="F27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35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36087.51</v>
      </c>
      <c r="F7" s="2">
        <f t="shared" ref="F7:F17" si="0">E7-D7</f>
        <v>-408912.49</v>
      </c>
      <c r="G7" s="3">
        <f t="shared" ref="G7:G17" si="1">E7/D7</f>
        <v>8.1095528089887639E-2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3955</v>
      </c>
      <c r="F8" s="4">
        <f t="shared" si="0"/>
        <v>-51045</v>
      </c>
      <c r="G8" s="3">
        <f t="shared" si="1"/>
        <v>7.1909090909090909E-2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128368.01</v>
      </c>
      <c r="F9" s="4">
        <f t="shared" si="0"/>
        <v>-3074925.99</v>
      </c>
      <c r="G9" s="5">
        <f t="shared" si="1"/>
        <v>4.0073752206322616E-2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248047.85</v>
      </c>
      <c r="F10" s="4">
        <f t="shared" si="0"/>
        <v>-2931952.15</v>
      </c>
      <c r="G10" s="5">
        <f t="shared" si="1"/>
        <v>7.8002468553459117E-2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34069</v>
      </c>
      <c r="F12" s="4">
        <f t="shared" si="0"/>
        <v>-465931</v>
      </c>
      <c r="G12" s="5">
        <f t="shared" si="1"/>
        <v>6.8138000000000004E-2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467935.6</v>
      </c>
      <c r="F13" s="4">
        <f t="shared" si="0"/>
        <v>-1592064.4</v>
      </c>
      <c r="G13" s="5">
        <f t="shared" si="1"/>
        <v>0.22715320388349514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21095.5</v>
      </c>
      <c r="F14" s="4">
        <f t="shared" si="0"/>
        <v>-208904.5</v>
      </c>
      <c r="G14" s="5">
        <f t="shared" si="1"/>
        <v>9.1719565217391302E-2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179</v>
      </c>
      <c r="F15" s="4">
        <f t="shared" si="0"/>
        <v>-19821</v>
      </c>
      <c r="G15" s="5">
        <f t="shared" si="1"/>
        <v>8.9499999999999996E-3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5987</v>
      </c>
      <c r="F16" s="6">
        <f t="shared" si="0"/>
        <v>-464013</v>
      </c>
      <c r="G16" s="7">
        <f t="shared" si="1"/>
        <v>1.2738297872340425E-2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945724.47</v>
      </c>
      <c r="F17" s="31">
        <f t="shared" si="0"/>
        <v>-9247569.5299999993</v>
      </c>
      <c r="G17" s="32">
        <f t="shared" si="1"/>
        <v>9.2779082993191403E-2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B4:G4"/>
    <mergeCell ref="A19:I19"/>
    <mergeCell ref="A20:G20"/>
    <mergeCell ref="C2:E2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1" workbookViewId="0">
      <pane ySplit="6" topLeftCell="A7" activePane="bottomLeft" state="frozen"/>
      <selection pane="bottomLeft" activeCell="L27" sqref="L27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36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0</v>
      </c>
      <c r="F7" s="2">
        <f t="shared" ref="F7:F19" si="0">E7-D7</f>
        <v>-30000</v>
      </c>
      <c r="G7" s="3">
        <f t="shared" ref="G7:G20" si="1">E7/D7</f>
        <v>0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466672.46</v>
      </c>
      <c r="F8" s="4">
        <f t="shared" si="0"/>
        <v>-1583327.54</v>
      </c>
      <c r="G8" s="5">
        <f t="shared" si="1"/>
        <v>0.22764510243902439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9730</v>
      </c>
      <c r="F9" s="4">
        <f t="shared" si="0"/>
        <v>-190270</v>
      </c>
      <c r="G9" s="5">
        <f t="shared" si="1"/>
        <v>4.8649999999999999E-2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126502.43</v>
      </c>
      <c r="F10" s="4">
        <f t="shared" si="0"/>
        <v>-138497.57</v>
      </c>
      <c r="G10" s="5">
        <f t="shared" si="1"/>
        <v>0.47736766037735845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15211.65</v>
      </c>
      <c r="F11" s="4">
        <f t="shared" si="0"/>
        <v>-159788.35</v>
      </c>
      <c r="G11" s="5">
        <f t="shared" si="1"/>
        <v>8.6923714285714285E-2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42955.06</v>
      </c>
      <c r="F12" s="4">
        <f t="shared" si="0"/>
        <v>-1557044.94</v>
      </c>
      <c r="G12" s="5">
        <f t="shared" si="1"/>
        <v>2.6846912499999997E-2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46478</v>
      </c>
      <c r="F13" s="4">
        <f t="shared" si="0"/>
        <v>-553522</v>
      </c>
      <c r="G13" s="5">
        <f t="shared" si="1"/>
        <v>7.7463333333333328E-2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128368.01</v>
      </c>
      <c r="F14" s="4">
        <f t="shared" si="0"/>
        <v>-3074925.99</v>
      </c>
      <c r="G14" s="5">
        <f t="shared" si="1"/>
        <v>4.0073752206322616E-2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550</v>
      </c>
      <c r="F15" s="4">
        <f t="shared" si="0"/>
        <v>-149450</v>
      </c>
      <c r="G15" s="5">
        <f t="shared" si="1"/>
        <v>3.6666666666666666E-3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81995.360000000001</v>
      </c>
      <c r="F16" s="4">
        <f t="shared" si="0"/>
        <v>-1118004.6399999999</v>
      </c>
      <c r="G16" s="5">
        <f t="shared" si="1"/>
        <v>6.8329466666666672E-2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5987</v>
      </c>
      <c r="F17" s="4">
        <f t="shared" si="0"/>
        <v>-464013</v>
      </c>
      <c r="G17" s="5">
        <f t="shared" si="1"/>
        <v>1.2738297872340425E-2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21095.5</v>
      </c>
      <c r="F18" s="4">
        <f t="shared" si="0"/>
        <v>-208904.5</v>
      </c>
      <c r="G18" s="5">
        <f t="shared" si="1"/>
        <v>9.1719565217391302E-2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v>179</v>
      </c>
      <c r="F19" s="6">
        <f t="shared" si="0"/>
        <v>-19821</v>
      </c>
      <c r="G19" s="7">
        <f t="shared" si="1"/>
        <v>8.9499999999999996E-3</v>
      </c>
    </row>
    <row r="20" spans="1:11" ht="16.5" thickBot="1" x14ac:dyDescent="0.3">
      <c r="C20" s="29" t="s">
        <v>12</v>
      </c>
      <c r="D20" s="30">
        <f>SUM(D7:D19)</f>
        <v>10193294</v>
      </c>
      <c r="E20" s="31">
        <f>SUM(E7:E19)</f>
        <v>945724.47000000009</v>
      </c>
      <c r="F20" s="31">
        <f>SUM(F7:F19)</f>
        <v>-9247569.5300000012</v>
      </c>
      <c r="G20" s="32">
        <f t="shared" si="1"/>
        <v>9.2779082993191417E-2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4:G4"/>
    <mergeCell ref="A22:I22"/>
    <mergeCell ref="A23:G23"/>
    <mergeCell ref="C2:E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Drejtorit Janar-Korrik  2024</vt:lpstr>
      <vt:lpstr>Kategorit Janar-Korrik 2024</vt:lpstr>
      <vt:lpstr>Drejtorit Korrik  2024</vt:lpstr>
      <vt:lpstr>Kategorit Korrik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Besim Saramati</cp:lastModifiedBy>
  <cp:lastPrinted>2024-08-02T07:55:39Z</cp:lastPrinted>
  <dcterms:created xsi:type="dcterms:W3CDTF">2022-03-22T09:05:14Z</dcterms:created>
  <dcterms:modified xsi:type="dcterms:W3CDTF">2024-08-02T07:57:26Z</dcterms:modified>
</cp:coreProperties>
</file>