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im.saramati\Desktop\Raportimet KK Prizren 2024\8. Gusht 2024\Te protokoluar\"/>
    </mc:Choice>
  </mc:AlternateContent>
  <bookViews>
    <workbookView xWindow="0" yWindow="0" windowWidth="15360" windowHeight="7755"/>
  </bookViews>
  <sheets>
    <sheet name="THV- Perfshirse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" l="1"/>
  <c r="J50" i="4" s="1"/>
  <c r="I50" i="4"/>
  <c r="G50" i="4"/>
  <c r="G49" i="4" l="1"/>
  <c r="J49" i="4" s="1"/>
  <c r="I49" i="4"/>
  <c r="H49" i="4"/>
  <c r="H48" i="4" l="1"/>
  <c r="J48" i="4" s="1"/>
  <c r="I48" i="4"/>
  <c r="G48" i="4"/>
  <c r="I47" i="4" l="1"/>
  <c r="H47" i="4"/>
  <c r="J47" i="4" s="1"/>
  <c r="G47" i="4"/>
  <c r="J46" i="4" l="1"/>
  <c r="I46" i="4"/>
  <c r="H46" i="4"/>
  <c r="G46" i="4"/>
  <c r="J45" i="4" l="1"/>
  <c r="I45" i="4"/>
  <c r="H45" i="4"/>
  <c r="G45" i="4"/>
  <c r="I44" i="4" l="1"/>
  <c r="H44" i="4"/>
  <c r="J44" i="4" s="1"/>
  <c r="G44" i="4"/>
  <c r="D37" i="4" l="1"/>
  <c r="I36" i="4" l="1"/>
  <c r="G36" i="4"/>
  <c r="F55" i="4" l="1"/>
  <c r="E16" i="4"/>
  <c r="H36" i="4" l="1"/>
  <c r="J36" i="4" s="1"/>
  <c r="E55" i="4" l="1"/>
  <c r="D55" i="4"/>
  <c r="I43" i="4"/>
  <c r="H43" i="4"/>
  <c r="G43" i="4"/>
  <c r="F37" i="4"/>
  <c r="E37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J28" i="4" l="1"/>
  <c r="G55" i="4"/>
  <c r="J33" i="4"/>
  <c r="J32" i="4"/>
  <c r="J25" i="4"/>
  <c r="J24" i="4"/>
  <c r="J22" i="4"/>
  <c r="J26" i="4"/>
  <c r="J30" i="4"/>
  <c r="J34" i="4"/>
  <c r="J29" i="4"/>
  <c r="J43" i="4"/>
  <c r="J23" i="4"/>
  <c r="J27" i="4"/>
  <c r="J31" i="4"/>
  <c r="J35" i="4"/>
  <c r="G37" i="4"/>
  <c r="I37" i="4"/>
  <c r="I55" i="4"/>
  <c r="H55" i="4"/>
  <c r="H37" i="4"/>
  <c r="F16" i="4"/>
  <c r="D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J55" i="4" l="1"/>
  <c r="J37" i="4"/>
  <c r="J7" i="4"/>
  <c r="J11" i="4"/>
  <c r="J15" i="4"/>
  <c r="H16" i="4"/>
  <c r="J6" i="4"/>
  <c r="J10" i="4"/>
  <c r="J14" i="4"/>
  <c r="I16" i="4"/>
  <c r="J9" i="4"/>
  <c r="J13" i="4"/>
  <c r="J8" i="4"/>
  <c r="J12" i="4"/>
  <c r="G16" i="4"/>
  <c r="J5" i="4"/>
  <c r="J16" i="4" l="1"/>
</calcChain>
</file>

<file path=xl/sharedStrings.xml><?xml version="1.0" encoding="utf-8"?>
<sst xmlns="http://schemas.openxmlformats.org/spreadsheetml/2006/main" count="89" uniqueCount="59">
  <si>
    <t>In €</t>
  </si>
  <si>
    <t>Janar</t>
  </si>
  <si>
    <t>Shkurt</t>
  </si>
  <si>
    <t>Mars</t>
  </si>
  <si>
    <t>Prill</t>
  </si>
  <si>
    <t>Maj</t>
  </si>
  <si>
    <t>Qershor</t>
  </si>
  <si>
    <t>Gusht</t>
  </si>
  <si>
    <t>Te hyrat vetanake sipas llojit</t>
  </si>
  <si>
    <t>E hyra vetanake sipas llojit</t>
  </si>
  <si>
    <t>Totali i te hyrave vetanake</t>
  </si>
  <si>
    <t>Liçencat komerciale dhe bizniset/Lejet</t>
  </si>
  <si>
    <t>Shfrytzimi i tokës dhe lejet e ndërtimit</t>
  </si>
  <si>
    <t>Inspektimi i tokës dhe aktivitetet Gjeodezike</t>
  </si>
  <si>
    <t>Shërbimet e inspektimit të Shëndetit dhe Sigurisë</t>
  </si>
  <si>
    <t>Shfrytzimi i pronës Komunale</t>
  </si>
  <si>
    <t>Pagesat në lidhje me Automjetet</t>
  </si>
  <si>
    <t>Çertifikatat dhe Dokumentet Zyrtare</t>
  </si>
  <si>
    <t>Tatimi në pronë</t>
  </si>
  <si>
    <t>Të ardhurat tjera</t>
  </si>
  <si>
    <t>Taksa nga menaxhimi I mbeturinave</t>
  </si>
  <si>
    <t>Të ardhurat nga Arsimi</t>
  </si>
  <si>
    <t>Të ardhurat nga Shëndetsia</t>
  </si>
  <si>
    <t>Shërbimet sociale</t>
  </si>
  <si>
    <t>Të hyrat nga biblioteka</t>
  </si>
  <si>
    <t>Shtator</t>
  </si>
  <si>
    <t>Tetor</t>
  </si>
  <si>
    <t>Drejtorit</t>
  </si>
  <si>
    <t>Administrata dhe  Personeli</t>
  </si>
  <si>
    <t>Inspekcioni</t>
  </si>
  <si>
    <t>Ekonomi,Financ dhe Zhvillim</t>
  </si>
  <si>
    <t>Shërbime publike,Mbrojtje  civile, emergjenca</t>
  </si>
  <si>
    <t>Bujqsi ,Pylltari,dhe    Zhvillim Rural</t>
  </si>
  <si>
    <t>Katastër dhe Gjeodezi</t>
  </si>
  <si>
    <t>Planifikim Urban  dhe Mjedisi</t>
  </si>
  <si>
    <t>Shërbimet e kujdesit primar  Shëndetsor</t>
  </si>
  <si>
    <t>Kultur ,Rini ,Sport</t>
  </si>
  <si>
    <t>Arsim dhe Shkencë-Administrata</t>
  </si>
  <si>
    <t>Nentor</t>
  </si>
  <si>
    <t>Korrik</t>
  </si>
  <si>
    <t>Dhjetor</t>
  </si>
  <si>
    <t>Teatri</t>
  </si>
  <si>
    <t>%</t>
  </si>
  <si>
    <t>Muaji</t>
  </si>
  <si>
    <t>Krahasimi i Arkëtimit me Vite Paraprake dhe Mesatarja për tre vite (%)</t>
  </si>
  <si>
    <t>Krahasimi I Arkëtimit me Vite Paraprake dhe Mesatarja për tre vite (%)</t>
  </si>
  <si>
    <t>TOTALI</t>
  </si>
  <si>
    <t>2023/2022</t>
  </si>
  <si>
    <t>2024/2023</t>
  </si>
  <si>
    <t>2024/2022</t>
  </si>
  <si>
    <t>Mesatarja  2022-2024</t>
  </si>
  <si>
    <t>Prizren - Te hyrat vetanake sipas drejtorive (2022 –2024)</t>
  </si>
  <si>
    <t>Prizren - Te hyrat vetanake (2022 –2024)</t>
  </si>
  <si>
    <t>Janar - Gusht 2022</t>
  </si>
  <si>
    <t>Janar - Gusht 2023</t>
  </si>
  <si>
    <t>Janar - Gusht 2024</t>
  </si>
  <si>
    <t>Janar - Gusht  2022</t>
  </si>
  <si>
    <t>Janar - Gusht  2023</t>
  </si>
  <si>
    <t>Janar - Gusht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</si>
</sst>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right" vertical="center" wrapText="1"/>
    </xf>
    <xf numFmtId="43" fontId="3" fillId="0" borderId="3" xfId="1" applyFont="1" applyBorder="1" applyAlignment="1">
      <alignment horizontal="right" vertical="center" wrapText="1"/>
    </xf>
    <xf numFmtId="43" fontId="3" fillId="0" borderId="4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43" fontId="3" fillId="0" borderId="0" xfId="1" applyFont="1" applyBorder="1" applyAlignment="1">
      <alignment horizontal="right" vertical="center" wrapText="1"/>
    </xf>
    <xf numFmtId="43" fontId="4" fillId="0" borderId="0" xfId="1" applyFont="1" applyBorder="1" applyAlignment="1">
      <alignment horizontal="right" vertical="center"/>
    </xf>
    <xf numFmtId="0" fontId="6" fillId="0" borderId="0" xfId="0" applyFont="1"/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3" fontId="4" fillId="0" borderId="7" xfId="1" applyFont="1" applyBorder="1" applyAlignment="1">
      <alignment horizontal="right" vertical="center"/>
    </xf>
    <xf numFmtId="43" fontId="4" fillId="0" borderId="6" xfId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43" fontId="4" fillId="0" borderId="11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3" fontId="4" fillId="0" borderId="10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43" fontId="4" fillId="0" borderId="0" xfId="1" applyFont="1" applyAlignment="1">
      <alignment horizontal="right" vertical="center"/>
    </xf>
    <xf numFmtId="43" fontId="3" fillId="0" borderId="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5"/>
  <sheetViews>
    <sheetView tabSelected="1" topLeftCell="C28" workbookViewId="0">
      <selection activeCell="F51" sqref="F51"/>
    </sheetView>
  </sheetViews>
  <sheetFormatPr defaultRowHeight="15.75" x14ac:dyDescent="0.25"/>
  <cols>
    <col min="1" max="1" width="3.140625" style="15" customWidth="1"/>
    <col min="2" max="2" width="3.7109375" style="15" hidden="1" customWidth="1"/>
    <col min="3" max="3" width="50.140625" style="15" bestFit="1" customWidth="1"/>
    <col min="4" max="6" width="16.140625" style="15" bestFit="1" customWidth="1"/>
    <col min="7" max="7" width="13" style="15" customWidth="1"/>
    <col min="8" max="8" width="13.28515625" style="15" customWidth="1"/>
    <col min="9" max="9" width="13.42578125" style="15" customWidth="1"/>
    <col min="10" max="10" width="11.7109375" style="15" bestFit="1" customWidth="1"/>
    <col min="11" max="11" width="12.7109375" style="15" customWidth="1"/>
    <col min="12" max="16384" width="9.140625" style="15"/>
  </cols>
  <sheetData>
    <row r="1" spans="2:10" ht="16.5" thickBot="1" x14ac:dyDescent="0.3">
      <c r="B1" s="12"/>
      <c r="C1" s="13"/>
      <c r="D1" s="13"/>
      <c r="E1" s="13"/>
      <c r="F1" s="14"/>
      <c r="G1" s="14"/>
      <c r="H1" s="14"/>
      <c r="I1" s="14"/>
    </row>
    <row r="2" spans="2:10" ht="16.5" thickBot="1" x14ac:dyDescent="0.3">
      <c r="B2" s="12"/>
      <c r="C2" s="31" t="s">
        <v>51</v>
      </c>
      <c r="D2" s="32"/>
      <c r="E2" s="32"/>
      <c r="F2" s="33"/>
      <c r="G2" s="31" t="s">
        <v>44</v>
      </c>
      <c r="H2" s="32"/>
      <c r="I2" s="32"/>
      <c r="J2" s="33"/>
    </row>
    <row r="3" spans="2:10" ht="32.25" thickBot="1" x14ac:dyDescent="0.3">
      <c r="B3" s="12"/>
      <c r="C3" s="7" t="s">
        <v>27</v>
      </c>
      <c r="D3" s="1" t="s">
        <v>56</v>
      </c>
      <c r="E3" s="1" t="s">
        <v>57</v>
      </c>
      <c r="F3" s="1" t="s">
        <v>58</v>
      </c>
      <c r="G3" s="23" t="s">
        <v>47</v>
      </c>
      <c r="H3" s="16" t="s">
        <v>48</v>
      </c>
      <c r="I3" s="16" t="s">
        <v>49</v>
      </c>
      <c r="J3" s="24" t="s">
        <v>50</v>
      </c>
    </row>
    <row r="4" spans="2:10" ht="16.5" thickBot="1" x14ac:dyDescent="0.3">
      <c r="B4" s="12"/>
      <c r="C4" s="3"/>
      <c r="D4" s="1" t="s">
        <v>0</v>
      </c>
      <c r="E4" s="1" t="s">
        <v>0</v>
      </c>
      <c r="F4" s="7" t="s">
        <v>0</v>
      </c>
      <c r="G4" s="17" t="s">
        <v>42</v>
      </c>
      <c r="H4" s="17" t="s">
        <v>42</v>
      </c>
      <c r="I4" s="17" t="s">
        <v>42</v>
      </c>
      <c r="J4" s="17" t="s">
        <v>42</v>
      </c>
    </row>
    <row r="5" spans="2:10" ht="16.5" thickBot="1" x14ac:dyDescent="0.3">
      <c r="C5" s="18" t="s">
        <v>28</v>
      </c>
      <c r="D5" s="9">
        <v>216681.27</v>
      </c>
      <c r="E5" s="9">
        <v>256636.47</v>
      </c>
      <c r="F5" s="10">
        <v>271792.77</v>
      </c>
      <c r="G5" s="19">
        <f>(E5-D5)*100/D5</f>
        <v>18.439618708160612</v>
      </c>
      <c r="H5" s="19">
        <f>(F5-E5)*100/E5</f>
        <v>5.9057467553228182</v>
      </c>
      <c r="I5" s="19">
        <f>(F5-D5)*100/D5</f>
        <v>25.434362647034526</v>
      </c>
      <c r="J5" s="19">
        <f>(G5+H5)/2</f>
        <v>12.172682731741716</v>
      </c>
    </row>
    <row r="6" spans="2:10" ht="16.5" thickBot="1" x14ac:dyDescent="0.3">
      <c r="C6" s="18" t="s">
        <v>29</v>
      </c>
      <c r="D6" s="9">
        <v>22425.93</v>
      </c>
      <c r="E6" s="9">
        <v>18017.87</v>
      </c>
      <c r="F6" s="10">
        <v>13310.3</v>
      </c>
      <c r="G6" s="19">
        <f t="shared" ref="G6:H16" si="0">(E6-D6)*100/D6</f>
        <v>-19.656085611611207</v>
      </c>
      <c r="H6" s="19">
        <f t="shared" si="0"/>
        <v>-26.127228135179131</v>
      </c>
      <c r="I6" s="19">
        <f t="shared" ref="I6:I16" si="1">(F6-D6)*100/D6</f>
        <v>-40.647723416598559</v>
      </c>
      <c r="J6" s="20">
        <f t="shared" ref="J6:J16" si="2">(G6+H6)/2</f>
        <v>-22.891656873395171</v>
      </c>
    </row>
    <row r="7" spans="2:10" ht="16.5" thickBot="1" x14ac:dyDescent="0.3">
      <c r="C7" s="18" t="s">
        <v>30</v>
      </c>
      <c r="D7" s="9">
        <v>1924138.05</v>
      </c>
      <c r="E7" s="9">
        <v>2870649.38</v>
      </c>
      <c r="F7" s="10">
        <v>1787268.61</v>
      </c>
      <c r="G7" s="19">
        <f t="shared" si="0"/>
        <v>49.191446008772594</v>
      </c>
      <c r="H7" s="19">
        <f t="shared" si="0"/>
        <v>-37.739919669325829</v>
      </c>
      <c r="I7" s="14">
        <f t="shared" si="1"/>
        <v>-7.1132858684437918</v>
      </c>
      <c r="J7" s="19">
        <f t="shared" si="2"/>
        <v>5.7257631697233826</v>
      </c>
    </row>
    <row r="8" spans="2:10" ht="16.5" thickBot="1" x14ac:dyDescent="0.3">
      <c r="C8" s="21" t="s">
        <v>31</v>
      </c>
      <c r="D8" s="9">
        <v>1853540.73</v>
      </c>
      <c r="E8" s="9">
        <v>2004033.53</v>
      </c>
      <c r="F8" s="10">
        <v>2145197.0099999998</v>
      </c>
      <c r="G8" s="19">
        <f t="shared" si="0"/>
        <v>8.1192065307353687</v>
      </c>
      <c r="H8" s="19">
        <f t="shared" si="0"/>
        <v>7.0439679719330712</v>
      </c>
      <c r="I8" s="19">
        <f t="shared" si="1"/>
        <v>15.735088810268538</v>
      </c>
      <c r="J8" s="20">
        <f t="shared" si="2"/>
        <v>7.58158725133422</v>
      </c>
    </row>
    <row r="9" spans="2:10" ht="16.5" thickBot="1" x14ac:dyDescent="0.3">
      <c r="C9" s="18" t="s">
        <v>32</v>
      </c>
      <c r="D9" s="9">
        <v>20538.05</v>
      </c>
      <c r="E9" s="9">
        <v>8252</v>
      </c>
      <c r="F9" s="10">
        <v>0</v>
      </c>
      <c r="G9" s="19">
        <f t="shared" si="0"/>
        <v>-59.820917759962612</v>
      </c>
      <c r="H9" s="19">
        <f t="shared" si="0"/>
        <v>-100</v>
      </c>
      <c r="I9" s="19">
        <f t="shared" si="1"/>
        <v>-100</v>
      </c>
      <c r="J9" s="19">
        <f t="shared" si="2"/>
        <v>-79.910458879981306</v>
      </c>
    </row>
    <row r="10" spans="2:10" ht="16.5" thickBot="1" x14ac:dyDescent="0.3">
      <c r="C10" s="18" t="s">
        <v>33</v>
      </c>
      <c r="D10" s="9">
        <v>280369.5</v>
      </c>
      <c r="E10" s="9">
        <v>283164.5</v>
      </c>
      <c r="F10" s="10">
        <v>265266</v>
      </c>
      <c r="G10" s="19">
        <f t="shared" si="0"/>
        <v>0.99689873541879559</v>
      </c>
      <c r="H10" s="19">
        <f t="shared" si="0"/>
        <v>-6.3208841503790199</v>
      </c>
      <c r="I10" s="19">
        <f t="shared" si="1"/>
        <v>-5.3869982291226401</v>
      </c>
      <c r="J10" s="19">
        <f t="shared" si="2"/>
        <v>-2.661992707480112</v>
      </c>
    </row>
    <row r="11" spans="2:10" ht="16.5" thickBot="1" x14ac:dyDescent="0.3">
      <c r="C11" s="18" t="s">
        <v>34</v>
      </c>
      <c r="D11" s="9">
        <v>1080243.96</v>
      </c>
      <c r="E11" s="9">
        <v>1908955.12</v>
      </c>
      <c r="F11" s="10">
        <v>2107396.64</v>
      </c>
      <c r="G11" s="19">
        <f t="shared" si="0"/>
        <v>76.715185706754625</v>
      </c>
      <c r="H11" s="19">
        <f t="shared" si="0"/>
        <v>10.395295202120833</v>
      </c>
      <c r="I11" s="19">
        <f t="shared" si="1"/>
        <v>95.085250927947811</v>
      </c>
      <c r="J11" s="19">
        <f t="shared" si="2"/>
        <v>43.55524045443773</v>
      </c>
    </row>
    <row r="12" spans="2:10" ht="16.5" thickBot="1" x14ac:dyDescent="0.3">
      <c r="C12" s="18" t="s">
        <v>35</v>
      </c>
      <c r="D12" s="9">
        <v>156253.97</v>
      </c>
      <c r="E12" s="9">
        <v>166358.75</v>
      </c>
      <c r="F12" s="10">
        <v>165568.25</v>
      </c>
      <c r="G12" s="19">
        <f t="shared" si="0"/>
        <v>6.4668948891346565</v>
      </c>
      <c r="H12" s="19">
        <f t="shared" si="0"/>
        <v>-0.47517789115390685</v>
      </c>
      <c r="I12" s="19">
        <f t="shared" si="1"/>
        <v>5.9609877432234191</v>
      </c>
      <c r="J12" s="19">
        <f t="shared" si="2"/>
        <v>2.9958584989903749</v>
      </c>
    </row>
    <row r="13" spans="2:10" ht="16.5" thickBot="1" x14ac:dyDescent="0.3">
      <c r="C13" s="18" t="s">
        <v>23</v>
      </c>
      <c r="D13" s="9">
        <v>16164</v>
      </c>
      <c r="E13" s="9">
        <v>0</v>
      </c>
      <c r="F13" s="10">
        <v>0</v>
      </c>
      <c r="G13" s="19">
        <f t="shared" si="0"/>
        <v>-100</v>
      </c>
      <c r="H13" s="19" t="e">
        <f t="shared" si="0"/>
        <v>#DIV/0!</v>
      </c>
      <c r="I13" s="19">
        <f t="shared" si="1"/>
        <v>-100</v>
      </c>
      <c r="J13" s="20" t="e">
        <f t="shared" si="2"/>
        <v>#DIV/0!</v>
      </c>
    </row>
    <row r="14" spans="2:10" ht="16.5" thickBot="1" x14ac:dyDescent="0.3">
      <c r="C14" s="18" t="s">
        <v>36</v>
      </c>
      <c r="D14" s="9">
        <v>2775.2</v>
      </c>
      <c r="E14" s="9">
        <v>2462</v>
      </c>
      <c r="F14" s="10">
        <v>2585.5</v>
      </c>
      <c r="G14" s="19">
        <f t="shared" si="0"/>
        <v>-11.2856731046411</v>
      </c>
      <c r="H14" s="19">
        <f t="shared" si="0"/>
        <v>5.0162469536961822</v>
      </c>
      <c r="I14" s="14">
        <f t="shared" si="1"/>
        <v>-6.8355433842605882</v>
      </c>
      <c r="J14" s="19">
        <f t="shared" si="2"/>
        <v>-3.134713075472459</v>
      </c>
    </row>
    <row r="15" spans="2:10" ht="16.5" thickBot="1" x14ac:dyDescent="0.3">
      <c r="C15" s="18" t="s">
        <v>37</v>
      </c>
      <c r="D15" s="9">
        <v>54454</v>
      </c>
      <c r="E15" s="9">
        <v>93780</v>
      </c>
      <c r="F15" s="10">
        <v>97523.5</v>
      </c>
      <c r="G15" s="19">
        <f t="shared" si="0"/>
        <v>72.218753443273215</v>
      </c>
      <c r="H15" s="19">
        <f t="shared" si="0"/>
        <v>3.9917892940925572</v>
      </c>
      <c r="I15" s="19">
        <f t="shared" si="1"/>
        <v>79.093363205641452</v>
      </c>
      <c r="J15" s="20">
        <f t="shared" si="2"/>
        <v>38.105271368682885</v>
      </c>
    </row>
    <row r="16" spans="2:10" ht="16.5" thickBot="1" x14ac:dyDescent="0.3">
      <c r="C16" s="7" t="s">
        <v>46</v>
      </c>
      <c r="D16" s="11">
        <f>SUM(D5:D15)</f>
        <v>5627584.6599999992</v>
      </c>
      <c r="E16" s="11">
        <f>SUM(E5:E15)</f>
        <v>7612309.6200000001</v>
      </c>
      <c r="F16" s="10">
        <f>SUM(F5:F15)</f>
        <v>6855908.5800000001</v>
      </c>
      <c r="G16" s="19">
        <f t="shared" si="0"/>
        <v>35.26779391000759</v>
      </c>
      <c r="H16" s="19">
        <f t="shared" si="0"/>
        <v>-9.9365511619849212</v>
      </c>
      <c r="I16" s="22">
        <f t="shared" si="1"/>
        <v>21.82684036245136</v>
      </c>
      <c r="J16" s="19">
        <f t="shared" si="2"/>
        <v>12.665621374011334</v>
      </c>
    </row>
    <row r="17" spans="3:10" x14ac:dyDescent="0.25">
      <c r="C17" s="8"/>
      <c r="D17" s="28"/>
      <c r="E17" s="28"/>
      <c r="F17" s="13"/>
      <c r="G17" s="14"/>
      <c r="H17" s="14"/>
      <c r="I17" s="14"/>
      <c r="J17" s="14"/>
    </row>
    <row r="18" spans="3:10" ht="16.5" thickBot="1" x14ac:dyDescent="0.3"/>
    <row r="19" spans="3:10" ht="16.5" thickBot="1" x14ac:dyDescent="0.3">
      <c r="C19" s="31" t="s">
        <v>8</v>
      </c>
      <c r="D19" s="32"/>
      <c r="E19" s="32"/>
      <c r="F19" s="33"/>
      <c r="G19" s="34" t="s">
        <v>45</v>
      </c>
      <c r="H19" s="35"/>
      <c r="I19" s="35"/>
      <c r="J19" s="36"/>
    </row>
    <row r="20" spans="3:10" ht="32.25" thickBot="1" x14ac:dyDescent="0.3">
      <c r="C20" s="37" t="s">
        <v>9</v>
      </c>
      <c r="D20" s="1" t="s">
        <v>53</v>
      </c>
      <c r="E20" s="1" t="s">
        <v>54</v>
      </c>
      <c r="F20" s="1" t="s">
        <v>55</v>
      </c>
      <c r="G20" s="23" t="s">
        <v>47</v>
      </c>
      <c r="H20" s="16" t="s">
        <v>48</v>
      </c>
      <c r="I20" s="16" t="s">
        <v>49</v>
      </c>
      <c r="J20" s="24" t="s">
        <v>50</v>
      </c>
    </row>
    <row r="21" spans="3:10" ht="16.5" thickBot="1" x14ac:dyDescent="0.3">
      <c r="C21" s="38"/>
      <c r="D21" s="1" t="s">
        <v>0</v>
      </c>
      <c r="E21" s="1" t="s">
        <v>0</v>
      </c>
      <c r="F21" s="1" t="s">
        <v>0</v>
      </c>
      <c r="G21" s="16" t="s">
        <v>42</v>
      </c>
      <c r="H21" s="16" t="s">
        <v>42</v>
      </c>
      <c r="I21" s="16" t="s">
        <v>42</v>
      </c>
      <c r="J21" s="16" t="s">
        <v>42</v>
      </c>
    </row>
    <row r="22" spans="3:10" ht="16.5" thickBot="1" x14ac:dyDescent="0.3">
      <c r="C22" s="4" t="s">
        <v>11</v>
      </c>
      <c r="D22" s="19">
        <v>17942.330000000002</v>
      </c>
      <c r="E22" s="9">
        <v>25836.93</v>
      </c>
      <c r="F22" s="9">
        <v>10188.450000000001</v>
      </c>
      <c r="G22" s="19">
        <f>(E22-D22)*100/D22</f>
        <v>43.999859550013838</v>
      </c>
      <c r="H22" s="19">
        <f>(F22-E22)*100/E22</f>
        <v>-60.566328894338454</v>
      </c>
      <c r="I22" s="25">
        <f>(F22-D22)*100/D22</f>
        <v>-43.215568992432978</v>
      </c>
      <c r="J22" s="19">
        <f>(G22+H22)/2</f>
        <v>-8.2832346721623082</v>
      </c>
    </row>
    <row r="23" spans="3:10" ht="16.5" thickBot="1" x14ac:dyDescent="0.3">
      <c r="C23" s="4" t="s">
        <v>12</v>
      </c>
      <c r="D23" s="9">
        <v>1070971.8500000001</v>
      </c>
      <c r="E23" s="9">
        <v>1896816.29</v>
      </c>
      <c r="F23" s="9">
        <v>2088623.21</v>
      </c>
      <c r="G23" s="19">
        <f t="shared" ref="G23:H37" si="3">(E23-D23)*100/D23</f>
        <v>77.111685055027351</v>
      </c>
      <c r="H23" s="19">
        <f t="shared" si="3"/>
        <v>10.112045168064215</v>
      </c>
      <c r="I23" s="25">
        <f t="shared" ref="I23:I37" si="4">(F23-D23)*100/D23</f>
        <v>95.021298645711354</v>
      </c>
      <c r="J23" s="19">
        <f t="shared" ref="J23:J37" si="5">(G23+H23)/2</f>
        <v>43.611865111545782</v>
      </c>
    </row>
    <row r="24" spans="3:10" ht="16.5" thickBot="1" x14ac:dyDescent="0.3">
      <c r="C24" s="4" t="s">
        <v>13</v>
      </c>
      <c r="D24" s="9">
        <v>114756</v>
      </c>
      <c r="E24" s="9">
        <v>97322</v>
      </c>
      <c r="F24" s="9">
        <v>84846</v>
      </c>
      <c r="G24" s="19">
        <f t="shared" si="3"/>
        <v>-15.19223395726585</v>
      </c>
      <c r="H24" s="19">
        <f t="shared" si="3"/>
        <v>-12.819300877499435</v>
      </c>
      <c r="I24" s="25">
        <f t="shared" si="4"/>
        <v>-26.063996653769738</v>
      </c>
      <c r="J24" s="19">
        <f t="shared" si="5"/>
        <v>-14.005767417382643</v>
      </c>
    </row>
    <row r="25" spans="3:10" ht="16.5" thickBot="1" x14ac:dyDescent="0.3">
      <c r="C25" s="4" t="s">
        <v>14</v>
      </c>
      <c r="D25" s="9">
        <v>28409.7</v>
      </c>
      <c r="E25" s="9">
        <v>21930.78</v>
      </c>
      <c r="F25" s="9">
        <v>322975.53000000003</v>
      </c>
      <c r="G25" s="19">
        <f t="shared" si="3"/>
        <v>-22.805309454165311</v>
      </c>
      <c r="H25" s="19">
        <f t="shared" si="3"/>
        <v>1372.7042540210609</v>
      </c>
      <c r="I25" s="25">
        <f t="shared" si="4"/>
        <v>1036.8494915469012</v>
      </c>
      <c r="J25" s="19">
        <f t="shared" si="5"/>
        <v>674.94947228344779</v>
      </c>
    </row>
    <row r="26" spans="3:10" ht="16.5" thickBot="1" x14ac:dyDescent="0.3">
      <c r="C26" s="4" t="s">
        <v>15</v>
      </c>
      <c r="D26" s="9">
        <v>69607.8</v>
      </c>
      <c r="E26" s="9">
        <v>93636.86</v>
      </c>
      <c r="F26" s="9">
        <v>134880.25</v>
      </c>
      <c r="G26" s="19">
        <f t="shared" si="3"/>
        <v>34.520642801525113</v>
      </c>
      <c r="H26" s="19">
        <f t="shared" si="3"/>
        <v>44.046105347829901</v>
      </c>
      <c r="I26" s="25">
        <f t="shared" si="4"/>
        <v>93.771746844462825</v>
      </c>
      <c r="J26" s="19">
        <f t="shared" si="5"/>
        <v>39.283374074677511</v>
      </c>
    </row>
    <row r="27" spans="3:10" ht="16.5" thickBot="1" x14ac:dyDescent="0.3">
      <c r="C27" s="4" t="s">
        <v>16</v>
      </c>
      <c r="D27" s="9">
        <v>874062</v>
      </c>
      <c r="E27" s="9">
        <v>843527.98</v>
      </c>
      <c r="F27" s="9">
        <v>1008455.5</v>
      </c>
      <c r="G27" s="19">
        <f t="shared" si="3"/>
        <v>-3.4933471538632292</v>
      </c>
      <c r="H27" s="19">
        <f t="shared" si="3"/>
        <v>19.552110174223269</v>
      </c>
      <c r="I27" s="25">
        <f t="shared" si="4"/>
        <v>15.375739936068609</v>
      </c>
      <c r="J27" s="19">
        <f t="shared" si="5"/>
        <v>8.0293815101800199</v>
      </c>
    </row>
    <row r="28" spans="3:10" ht="16.5" thickBot="1" x14ac:dyDescent="0.3">
      <c r="C28" s="4" t="s">
        <v>17</v>
      </c>
      <c r="D28" s="9">
        <v>330248.8</v>
      </c>
      <c r="E28" s="9">
        <v>359660.5</v>
      </c>
      <c r="F28" s="9">
        <v>327242.5</v>
      </c>
      <c r="G28" s="19">
        <f t="shared" si="3"/>
        <v>8.9059218383231098</v>
      </c>
      <c r="H28" s="19">
        <f t="shared" si="3"/>
        <v>-9.0135002314682868</v>
      </c>
      <c r="I28" s="25">
        <f t="shared" si="4"/>
        <v>-0.91031367865681523</v>
      </c>
      <c r="J28" s="19">
        <f t="shared" si="5"/>
        <v>-5.3789196572588516E-2</v>
      </c>
    </row>
    <row r="29" spans="3:10" ht="16.5" thickBot="1" x14ac:dyDescent="0.3">
      <c r="C29" s="4" t="s">
        <v>18</v>
      </c>
      <c r="D29" s="9">
        <v>1917511.15</v>
      </c>
      <c r="E29" s="9">
        <v>2870649.38</v>
      </c>
      <c r="F29" s="9">
        <v>1787268.61</v>
      </c>
      <c r="G29" s="19">
        <f t="shared" si="3"/>
        <v>49.70705020411485</v>
      </c>
      <c r="H29" s="19">
        <f t="shared" si="3"/>
        <v>-37.739919669325829</v>
      </c>
      <c r="I29" s="25">
        <f t="shared" si="4"/>
        <v>-6.7922702822353767</v>
      </c>
      <c r="J29" s="19">
        <f t="shared" si="5"/>
        <v>5.9835652673945106</v>
      </c>
    </row>
    <row r="30" spans="3:10" ht="16.5" thickBot="1" x14ac:dyDescent="0.3">
      <c r="C30" s="4" t="s">
        <v>19</v>
      </c>
      <c r="D30" s="9">
        <v>168055.69</v>
      </c>
      <c r="E30" s="9">
        <v>275228.06</v>
      </c>
      <c r="F30" s="9">
        <v>71723.5</v>
      </c>
      <c r="G30" s="19">
        <f t="shared" si="3"/>
        <v>63.771937742780381</v>
      </c>
      <c r="H30" s="19">
        <f t="shared" si="3"/>
        <v>-73.940338786677486</v>
      </c>
      <c r="I30" s="25">
        <f t="shared" si="4"/>
        <v>-57.321587861737974</v>
      </c>
      <c r="J30" s="19">
        <f t="shared" si="5"/>
        <v>-5.0842005219485529</v>
      </c>
    </row>
    <row r="31" spans="3:10" ht="16.5" thickBot="1" x14ac:dyDescent="0.3">
      <c r="C31" s="4" t="s">
        <v>20</v>
      </c>
      <c r="D31" s="9">
        <v>806372.17</v>
      </c>
      <c r="E31" s="9">
        <v>865100.09</v>
      </c>
      <c r="F31" s="9">
        <v>754027.78</v>
      </c>
      <c r="G31" s="19">
        <f t="shared" si="3"/>
        <v>7.2829795204861698</v>
      </c>
      <c r="H31" s="19">
        <f t="shared" si="3"/>
        <v>-12.839243838247658</v>
      </c>
      <c r="I31" s="25">
        <f t="shared" si="4"/>
        <v>-6.4913438170863484</v>
      </c>
      <c r="J31" s="19">
        <f t="shared" si="5"/>
        <v>-2.7781321588807439</v>
      </c>
    </row>
    <row r="32" spans="3:10" ht="16.5" thickBot="1" x14ac:dyDescent="0.3">
      <c r="C32" s="4" t="s">
        <v>21</v>
      </c>
      <c r="D32" s="9">
        <v>54454</v>
      </c>
      <c r="E32" s="9">
        <v>93780</v>
      </c>
      <c r="F32" s="9">
        <v>97523.5</v>
      </c>
      <c r="G32" s="19">
        <f t="shared" si="3"/>
        <v>72.218753443273215</v>
      </c>
      <c r="H32" s="19">
        <f t="shared" si="3"/>
        <v>3.9917892940925572</v>
      </c>
      <c r="I32" s="25">
        <f t="shared" si="4"/>
        <v>79.093363205641452</v>
      </c>
      <c r="J32" s="19">
        <f t="shared" si="5"/>
        <v>38.105271368682885</v>
      </c>
    </row>
    <row r="33" spans="3:10" ht="16.5" thickBot="1" x14ac:dyDescent="0.3">
      <c r="C33" s="4" t="s">
        <v>22</v>
      </c>
      <c r="D33" s="9">
        <v>156253.97</v>
      </c>
      <c r="E33" s="9">
        <v>166358.75</v>
      </c>
      <c r="F33" s="9">
        <v>165568.25</v>
      </c>
      <c r="G33" s="19">
        <f t="shared" si="3"/>
        <v>6.4668948891346565</v>
      </c>
      <c r="H33" s="19">
        <f t="shared" si="3"/>
        <v>-0.47517789115390685</v>
      </c>
      <c r="I33" s="25">
        <f t="shared" si="4"/>
        <v>5.9609877432234191</v>
      </c>
      <c r="J33" s="19">
        <f t="shared" si="5"/>
        <v>2.9958584989903749</v>
      </c>
    </row>
    <row r="34" spans="3:10" ht="16.5" thickBot="1" x14ac:dyDescent="0.3">
      <c r="C34" s="5" t="s">
        <v>23</v>
      </c>
      <c r="D34" s="9">
        <v>16164</v>
      </c>
      <c r="E34" s="9">
        <v>0</v>
      </c>
      <c r="F34" s="9">
        <v>0</v>
      </c>
      <c r="G34" s="19">
        <f t="shared" si="3"/>
        <v>-100</v>
      </c>
      <c r="H34" s="19" t="e">
        <f t="shared" si="3"/>
        <v>#DIV/0!</v>
      </c>
      <c r="I34" s="25">
        <f t="shared" si="4"/>
        <v>-100</v>
      </c>
      <c r="J34" s="19" t="e">
        <f t="shared" si="5"/>
        <v>#DIV/0!</v>
      </c>
    </row>
    <row r="35" spans="3:10" ht="16.5" thickBot="1" x14ac:dyDescent="0.3">
      <c r="C35" s="4" t="s">
        <v>24</v>
      </c>
      <c r="D35" s="9">
        <v>2137</v>
      </c>
      <c r="E35" s="9">
        <v>2329</v>
      </c>
      <c r="F35" s="9">
        <v>1874</v>
      </c>
      <c r="G35" s="19">
        <f t="shared" si="3"/>
        <v>8.9845577912962096</v>
      </c>
      <c r="H35" s="19">
        <f t="shared" si="3"/>
        <v>-19.536281665951051</v>
      </c>
      <c r="I35" s="25">
        <f t="shared" si="4"/>
        <v>-12.306972391202621</v>
      </c>
      <c r="J35" s="19">
        <f t="shared" si="5"/>
        <v>-5.2758619373274209</v>
      </c>
    </row>
    <row r="36" spans="3:10" ht="16.5" thickBot="1" x14ac:dyDescent="0.3">
      <c r="C36" s="6" t="s">
        <v>41</v>
      </c>
      <c r="D36" s="9">
        <v>638.20000000000005</v>
      </c>
      <c r="E36" s="9">
        <v>133</v>
      </c>
      <c r="F36" s="9">
        <v>711.5</v>
      </c>
      <c r="G36" s="19">
        <f t="shared" si="3"/>
        <v>-79.160137887809469</v>
      </c>
      <c r="H36" s="19">
        <f t="shared" si="3"/>
        <v>434.96240601503757</v>
      </c>
      <c r="I36" s="25">
        <f t="shared" si="4"/>
        <v>11.485427765590716</v>
      </c>
      <c r="J36" s="19">
        <f t="shared" si="5"/>
        <v>177.90113406361405</v>
      </c>
    </row>
    <row r="37" spans="3:10" ht="16.5" thickBot="1" x14ac:dyDescent="0.3">
      <c r="C37" s="29" t="s">
        <v>10</v>
      </c>
      <c r="D37" s="9">
        <f>SUM(D22:D36)</f>
        <v>5627584.6600000001</v>
      </c>
      <c r="E37" s="9">
        <f>SUM(E22:E36)</f>
        <v>7612309.6199999992</v>
      </c>
      <c r="F37" s="9">
        <f>SUM(F22:F36)</f>
        <v>6855908.580000001</v>
      </c>
      <c r="G37" s="19">
        <f t="shared" si="3"/>
        <v>35.267793910007548</v>
      </c>
      <c r="H37" s="19">
        <f t="shared" si="3"/>
        <v>-9.9365511619848998</v>
      </c>
      <c r="I37" s="19">
        <f t="shared" si="4"/>
        <v>21.826840362451357</v>
      </c>
      <c r="J37" s="19">
        <f t="shared" si="5"/>
        <v>12.665621374011323</v>
      </c>
    </row>
    <row r="39" spans="3:10" ht="16.5" thickBot="1" x14ac:dyDescent="0.3"/>
    <row r="40" spans="3:10" ht="16.5" thickBot="1" x14ac:dyDescent="0.3">
      <c r="C40" s="31" t="s">
        <v>52</v>
      </c>
      <c r="D40" s="32"/>
      <c r="E40" s="32"/>
      <c r="F40" s="33"/>
      <c r="G40" s="31" t="s">
        <v>45</v>
      </c>
      <c r="H40" s="32"/>
      <c r="I40" s="32"/>
      <c r="J40" s="33"/>
    </row>
    <row r="41" spans="3:10" ht="32.25" thickBot="1" x14ac:dyDescent="0.3">
      <c r="C41" s="29" t="s">
        <v>43</v>
      </c>
      <c r="D41" s="1">
        <v>2022</v>
      </c>
      <c r="E41" s="1">
        <v>2023</v>
      </c>
      <c r="F41" s="29">
        <v>2024</v>
      </c>
      <c r="G41" s="23" t="s">
        <v>47</v>
      </c>
      <c r="H41" s="16" t="s">
        <v>48</v>
      </c>
      <c r="I41" s="16" t="s">
        <v>49</v>
      </c>
      <c r="J41" s="24" t="s">
        <v>50</v>
      </c>
    </row>
    <row r="42" spans="3:10" ht="16.5" thickBot="1" x14ac:dyDescent="0.3">
      <c r="C42" s="30"/>
      <c r="D42" s="1" t="s">
        <v>0</v>
      </c>
      <c r="E42" s="1" t="s">
        <v>0</v>
      </c>
      <c r="F42" s="1" t="s">
        <v>0</v>
      </c>
      <c r="G42" s="16" t="s">
        <v>42</v>
      </c>
      <c r="H42" s="16" t="s">
        <v>42</v>
      </c>
      <c r="I42" s="16" t="s">
        <v>42</v>
      </c>
      <c r="J42" s="16" t="s">
        <v>42</v>
      </c>
    </row>
    <row r="43" spans="3:10" ht="16.5" thickBot="1" x14ac:dyDescent="0.3">
      <c r="C43" s="2" t="s">
        <v>1</v>
      </c>
      <c r="D43" s="9">
        <v>366961.84</v>
      </c>
      <c r="E43" s="9">
        <v>660949.42000000004</v>
      </c>
      <c r="F43" s="9">
        <v>572963.52</v>
      </c>
      <c r="G43" s="26">
        <f t="shared" ref="G43:H50" si="6">(E43-D43)*100/D43</f>
        <v>80.113937732599112</v>
      </c>
      <c r="H43" s="19">
        <f t="shared" si="6"/>
        <v>-13.312047387831887</v>
      </c>
      <c r="I43" s="19">
        <f t="shared" ref="I43:I50" si="7">(F43-D43)*100/D43</f>
        <v>56.1370849895455</v>
      </c>
      <c r="J43" s="19">
        <f t="shared" ref="J43:J50" si="8">(G43+H43)/2</f>
        <v>33.400945172383615</v>
      </c>
    </row>
    <row r="44" spans="3:10" ht="16.5" thickBot="1" x14ac:dyDescent="0.3">
      <c r="C44" s="2" t="s">
        <v>2</v>
      </c>
      <c r="D44" s="9">
        <v>393901.16</v>
      </c>
      <c r="E44" s="9">
        <v>606707.48</v>
      </c>
      <c r="F44" s="9">
        <v>490434.53</v>
      </c>
      <c r="G44" s="26">
        <f t="shared" si="6"/>
        <v>54.025309293326281</v>
      </c>
      <c r="H44" s="19">
        <f t="shared" si="6"/>
        <v>-19.164581587159592</v>
      </c>
      <c r="I44" s="19">
        <f t="shared" si="7"/>
        <v>24.507003228931861</v>
      </c>
      <c r="J44" s="19">
        <f t="shared" si="8"/>
        <v>17.430363853083342</v>
      </c>
    </row>
    <row r="45" spans="3:10" ht="16.5" thickBot="1" x14ac:dyDescent="0.3">
      <c r="C45" s="2" t="s">
        <v>3</v>
      </c>
      <c r="D45" s="9">
        <v>958991.25</v>
      </c>
      <c r="E45" s="9">
        <v>1047296.23</v>
      </c>
      <c r="F45" s="9">
        <v>1115172.46</v>
      </c>
      <c r="G45" s="26">
        <f t="shared" si="6"/>
        <v>9.2081111271870295</v>
      </c>
      <c r="H45" s="19">
        <f t="shared" si="6"/>
        <v>6.4810917919565112</v>
      </c>
      <c r="I45" s="19">
        <f t="shared" si="7"/>
        <v>16.285989053601892</v>
      </c>
      <c r="J45" s="19">
        <f t="shared" si="8"/>
        <v>7.8446014595717699</v>
      </c>
    </row>
    <row r="46" spans="3:10" ht="16.5" thickBot="1" x14ac:dyDescent="0.3">
      <c r="C46" s="2" t="s">
        <v>4</v>
      </c>
      <c r="D46" s="9">
        <v>761039.66</v>
      </c>
      <c r="E46" s="9">
        <v>839113.07</v>
      </c>
      <c r="F46" s="9">
        <v>1049509.46</v>
      </c>
      <c r="G46" s="26">
        <f t="shared" si="6"/>
        <v>10.258783359595203</v>
      </c>
      <c r="H46" s="19">
        <f t="shared" si="6"/>
        <v>25.073663791221843</v>
      </c>
      <c r="I46" s="19">
        <f t="shared" si="7"/>
        <v>37.904699999471767</v>
      </c>
      <c r="J46" s="19">
        <f t="shared" si="8"/>
        <v>17.666223575408523</v>
      </c>
    </row>
    <row r="47" spans="3:10" ht="16.5" thickBot="1" x14ac:dyDescent="0.3">
      <c r="C47" s="2" t="s">
        <v>5</v>
      </c>
      <c r="D47" s="9">
        <v>718909.87</v>
      </c>
      <c r="E47" s="9">
        <v>1560827.65</v>
      </c>
      <c r="F47" s="9">
        <v>798319.14</v>
      </c>
      <c r="G47" s="26">
        <f t="shared" si="6"/>
        <v>117.11033818467395</v>
      </c>
      <c r="H47" s="19">
        <f t="shared" si="6"/>
        <v>-48.852832021523959</v>
      </c>
      <c r="I47" s="19">
        <f t="shared" si="7"/>
        <v>11.045789369952596</v>
      </c>
      <c r="J47" s="19">
        <f t="shared" si="8"/>
        <v>34.128753081574999</v>
      </c>
    </row>
    <row r="48" spans="3:10" ht="16.5" thickBot="1" x14ac:dyDescent="0.3">
      <c r="C48" s="2" t="s">
        <v>6</v>
      </c>
      <c r="D48" s="9">
        <v>955352.09</v>
      </c>
      <c r="E48" s="9">
        <v>1231728.17</v>
      </c>
      <c r="F48" s="9">
        <v>973135.93</v>
      </c>
      <c r="G48" s="26">
        <f t="shared" si="6"/>
        <v>28.929238015274553</v>
      </c>
      <c r="H48" s="19">
        <f t="shared" si="6"/>
        <v>-20.994262070015001</v>
      </c>
      <c r="I48" s="19">
        <f t="shared" si="7"/>
        <v>1.8614959014744066</v>
      </c>
      <c r="J48" s="19">
        <f t="shared" si="8"/>
        <v>3.967487972629776</v>
      </c>
    </row>
    <row r="49" spans="3:10" ht="16.5" thickBot="1" x14ac:dyDescent="0.3">
      <c r="C49" s="2" t="s">
        <v>39</v>
      </c>
      <c r="D49" s="9">
        <v>721346.07</v>
      </c>
      <c r="E49" s="9">
        <v>695701.75</v>
      </c>
      <c r="F49" s="9">
        <v>945724.47</v>
      </c>
      <c r="G49" s="26">
        <f t="shared" si="6"/>
        <v>-3.5550647693970179</v>
      </c>
      <c r="H49" s="19">
        <f t="shared" si="6"/>
        <v>35.938204841370599</v>
      </c>
      <c r="I49" s="19">
        <f t="shared" si="7"/>
        <v>31.105513612904282</v>
      </c>
      <c r="J49" s="19">
        <f t="shared" si="8"/>
        <v>16.191570035986789</v>
      </c>
    </row>
    <row r="50" spans="3:10" ht="16.5" thickBot="1" x14ac:dyDescent="0.3">
      <c r="C50" s="2" t="s">
        <v>7</v>
      </c>
      <c r="D50" s="9">
        <v>751082.72</v>
      </c>
      <c r="E50" s="9">
        <v>969985.85</v>
      </c>
      <c r="F50" s="9">
        <v>910649.07</v>
      </c>
      <c r="G50" s="26">
        <f t="shared" si="6"/>
        <v>29.145009487104165</v>
      </c>
      <c r="H50" s="19">
        <f t="shared" si="6"/>
        <v>-6.11728305108781</v>
      </c>
      <c r="I50" s="19">
        <f t="shared" si="7"/>
        <v>21.244843710423797</v>
      </c>
      <c r="J50" s="19">
        <f t="shared" si="8"/>
        <v>11.513863218008177</v>
      </c>
    </row>
    <row r="51" spans="3:10" ht="16.5" thickBot="1" x14ac:dyDescent="0.3">
      <c r="C51" s="2" t="s">
        <v>25</v>
      </c>
      <c r="D51" s="9"/>
      <c r="E51" s="9"/>
      <c r="F51" s="9"/>
      <c r="G51" s="26"/>
      <c r="H51" s="19"/>
      <c r="I51" s="19"/>
      <c r="J51" s="19"/>
    </row>
    <row r="52" spans="3:10" ht="16.5" thickBot="1" x14ac:dyDescent="0.3">
      <c r="C52" s="2" t="s">
        <v>26</v>
      </c>
      <c r="D52" s="9"/>
      <c r="E52" s="9"/>
      <c r="F52" s="9"/>
      <c r="G52" s="26"/>
      <c r="H52" s="27"/>
      <c r="I52" s="19"/>
      <c r="J52" s="19"/>
    </row>
    <row r="53" spans="3:10" ht="16.5" thickBot="1" x14ac:dyDescent="0.3">
      <c r="C53" s="2" t="s">
        <v>38</v>
      </c>
      <c r="D53" s="9"/>
      <c r="E53" s="9"/>
      <c r="F53" s="9"/>
      <c r="G53" s="26"/>
      <c r="H53" s="19"/>
      <c r="I53" s="19"/>
      <c r="J53" s="19"/>
    </row>
    <row r="54" spans="3:10" ht="16.5" thickBot="1" x14ac:dyDescent="0.3">
      <c r="C54" s="2" t="s">
        <v>40</v>
      </c>
      <c r="D54" s="9"/>
      <c r="E54" s="9"/>
      <c r="F54" s="9"/>
      <c r="G54" s="26"/>
      <c r="H54" s="19"/>
      <c r="I54" s="19"/>
      <c r="J54" s="19"/>
    </row>
    <row r="55" spans="3:10" ht="16.5" thickBot="1" x14ac:dyDescent="0.3">
      <c r="C55" s="29" t="s">
        <v>46</v>
      </c>
      <c r="D55" s="9">
        <f>SUM(D43:D54)</f>
        <v>5627584.6600000001</v>
      </c>
      <c r="E55" s="9">
        <f>SUM(E43:E54)</f>
        <v>7612309.6199999992</v>
      </c>
      <c r="F55" s="9">
        <f>SUM(F43:F54)</f>
        <v>6855908.5800000001</v>
      </c>
      <c r="G55" s="19">
        <f t="shared" ref="G55:H55" si="9">(E55-D55)*100/D55</f>
        <v>35.267793910007548</v>
      </c>
      <c r="H55" s="19">
        <f t="shared" si="9"/>
        <v>-9.9365511619849105</v>
      </c>
      <c r="I55" s="19">
        <f t="shared" ref="I55" si="10">(F55-D55)*100/D55</f>
        <v>21.826840362451339</v>
      </c>
      <c r="J55" s="19">
        <f t="shared" ref="J55" si="11">(G55+H55)/2</f>
        <v>12.665621374011319</v>
      </c>
    </row>
  </sheetData>
  <mergeCells count="7">
    <mergeCell ref="C40:F40"/>
    <mergeCell ref="G40:J40"/>
    <mergeCell ref="C2:F2"/>
    <mergeCell ref="G2:J2"/>
    <mergeCell ref="C19:F19"/>
    <mergeCell ref="G19:J19"/>
    <mergeCell ref="C20:C21"/>
  </mergeCells>
  <pageMargins left="0" right="0" top="0" bottom="0" header="0" footer="0"/>
  <pageSetup paperSize="9" scale="8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5EEEA3A-2C6D-40E7-B9D8-A3262AAD14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G5:G16</xm:sqref>
        </x14:conditionalFormatting>
        <x14:conditionalFormatting xmlns:xm="http://schemas.microsoft.com/office/excel/2006/main">
          <x14:cfRule type="iconSet" priority="11" id="{D94643EF-24EB-4631-BAB9-08BCCC45A7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H5:H16</xm:sqref>
        </x14:conditionalFormatting>
        <x14:conditionalFormatting xmlns:xm="http://schemas.microsoft.com/office/excel/2006/main">
          <x14:cfRule type="iconSet" priority="10" id="{4F007E5F-3088-46FA-8BF6-AA2CE3C64E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I5:I16</xm:sqref>
        </x14:conditionalFormatting>
        <x14:conditionalFormatting xmlns:xm="http://schemas.microsoft.com/office/excel/2006/main">
          <x14:cfRule type="iconSet" priority="9" id="{0A9427EB-A564-42B6-9D93-3B7D82DB9C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8" id="{3F55B804-B704-4928-980B-22EF9A595AF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G22:G37</xm:sqref>
        </x14:conditionalFormatting>
        <x14:conditionalFormatting xmlns:xm="http://schemas.microsoft.com/office/excel/2006/main">
          <x14:cfRule type="iconSet" priority="7" id="{8484A289-10C5-40F0-885A-4B0291807B0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H22:H37</xm:sqref>
        </x14:conditionalFormatting>
        <x14:conditionalFormatting xmlns:xm="http://schemas.microsoft.com/office/excel/2006/main">
          <x14:cfRule type="iconSet" priority="6" id="{5D200527-40BB-400E-A79A-A91CAFF9BC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I22:I37</xm:sqref>
        </x14:conditionalFormatting>
        <x14:conditionalFormatting xmlns:xm="http://schemas.microsoft.com/office/excel/2006/main">
          <x14:cfRule type="iconSet" priority="5" id="{9A32D573-0102-4F6B-A762-46A10E89EE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J22:J37</xm:sqref>
        </x14:conditionalFormatting>
        <x14:conditionalFormatting xmlns:xm="http://schemas.microsoft.com/office/excel/2006/main">
          <x14:cfRule type="iconSet" priority="4" id="{8DA5A592-225E-405E-8D1C-951A09BF26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G43:G55</xm:sqref>
        </x14:conditionalFormatting>
        <x14:conditionalFormatting xmlns:xm="http://schemas.microsoft.com/office/excel/2006/main">
          <x14:cfRule type="iconSet" priority="3" id="{4B58CC19-0AD4-4614-A0E8-A425BAAA61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H43:H55</xm:sqref>
        </x14:conditionalFormatting>
        <x14:conditionalFormatting xmlns:xm="http://schemas.microsoft.com/office/excel/2006/main">
          <x14:cfRule type="iconSet" priority="2" id="{960248DC-F424-47CB-A141-ACB17C1828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I43:I55</xm:sqref>
        </x14:conditionalFormatting>
        <x14:conditionalFormatting xmlns:xm="http://schemas.microsoft.com/office/excel/2006/main">
          <x14:cfRule type="iconSet" priority="1" id="{A38ADBF7-DB2B-43D3-9957-5A51AF6D7D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J43:J55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THV- Perfshirse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besim.saramati</dc:creator>
  <cp:lastModifiedBy>Besim Saramati</cp:lastModifiedBy>
  <cp:lastPrinted>2024-08-02T09:21:48Z</cp:lastPrinted>
  <dcterms:created xsi:type="dcterms:W3CDTF">2020-10-26T10:04:39Z</dcterms:created>
  <dcterms:modified xsi:type="dcterms:W3CDTF">2024-09-03T09:02:42Z</dcterms:modified>
</cp:coreProperties>
</file>