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im.saramati\Desktop\Raportimet KK Prizren 2024\12. Dhjetor 2024\Te protokoluar\"/>
    </mc:Choice>
  </mc:AlternateContent>
  <bookViews>
    <workbookView xWindow="0" yWindow="0" windowWidth="15360" windowHeight="7755"/>
  </bookViews>
  <sheets>
    <sheet name="THV- Perfshirs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4" l="1"/>
  <c r="J54" i="4" s="1"/>
  <c r="I54" i="4"/>
  <c r="G54" i="4"/>
  <c r="H53" i="4" l="1"/>
  <c r="J53" i="4" s="1"/>
  <c r="I53" i="4"/>
  <c r="G53" i="4"/>
  <c r="H52" i="4" l="1"/>
  <c r="J52" i="4"/>
  <c r="I52" i="4"/>
  <c r="G52" i="4"/>
  <c r="H51" i="4" l="1"/>
  <c r="J51" i="4" s="1"/>
  <c r="I51" i="4"/>
  <c r="G51" i="4"/>
  <c r="H50" i="4" l="1"/>
  <c r="J50" i="4" s="1"/>
  <c r="I50" i="4"/>
  <c r="G50" i="4"/>
  <c r="G49" i="4" l="1"/>
  <c r="J49" i="4" s="1"/>
  <c r="I49" i="4"/>
  <c r="H49" i="4"/>
  <c r="H48" i="4" l="1"/>
  <c r="J48" i="4" s="1"/>
  <c r="I48" i="4"/>
  <c r="G48" i="4"/>
  <c r="I47" i="4" l="1"/>
  <c r="H47" i="4"/>
  <c r="J47" i="4" s="1"/>
  <c r="G47" i="4"/>
  <c r="J46" i="4" l="1"/>
  <c r="I46" i="4"/>
  <c r="H46" i="4"/>
  <c r="G46" i="4"/>
  <c r="I45" i="4" l="1"/>
  <c r="H45" i="4"/>
  <c r="J45" i="4" s="1"/>
  <c r="G45" i="4"/>
  <c r="I44" i="4" l="1"/>
  <c r="H44" i="4"/>
  <c r="J44" i="4" s="1"/>
  <c r="G44" i="4"/>
  <c r="D37" i="4" l="1"/>
  <c r="I36" i="4" l="1"/>
  <c r="G36" i="4"/>
  <c r="F55" i="4" l="1"/>
  <c r="E16" i="4"/>
  <c r="H36" i="4" l="1"/>
  <c r="J36" i="4" s="1"/>
  <c r="E55" i="4" l="1"/>
  <c r="D55" i="4"/>
  <c r="I43" i="4"/>
  <c r="H43" i="4"/>
  <c r="G43" i="4"/>
  <c r="F37" i="4"/>
  <c r="E37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J28" i="4" l="1"/>
  <c r="G55" i="4"/>
  <c r="J33" i="4"/>
  <c r="J32" i="4"/>
  <c r="J25" i="4"/>
  <c r="J24" i="4"/>
  <c r="J22" i="4"/>
  <c r="J26" i="4"/>
  <c r="J30" i="4"/>
  <c r="J34" i="4"/>
  <c r="J29" i="4"/>
  <c r="J43" i="4"/>
  <c r="J23" i="4"/>
  <c r="J27" i="4"/>
  <c r="J31" i="4"/>
  <c r="J35" i="4"/>
  <c r="G37" i="4"/>
  <c r="I37" i="4"/>
  <c r="I55" i="4"/>
  <c r="H55" i="4"/>
  <c r="H37" i="4"/>
  <c r="F16" i="4"/>
  <c r="D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  <c r="J55" i="4" l="1"/>
  <c r="J37" i="4"/>
  <c r="J7" i="4"/>
  <c r="J11" i="4"/>
  <c r="J15" i="4"/>
  <c r="H16" i="4"/>
  <c r="J6" i="4"/>
  <c r="J10" i="4"/>
  <c r="J14" i="4"/>
  <c r="I16" i="4"/>
  <c r="J9" i="4"/>
  <c r="J13" i="4"/>
  <c r="J8" i="4"/>
  <c r="J12" i="4"/>
  <c r="G16" i="4"/>
  <c r="J5" i="4"/>
  <c r="J16" i="4" l="1"/>
</calcChain>
</file>

<file path=xl/sharedStrings.xml><?xml version="1.0" encoding="utf-8"?>
<sst xmlns="http://schemas.openxmlformats.org/spreadsheetml/2006/main" count="89" uniqueCount="59">
  <si>
    <t>In €</t>
  </si>
  <si>
    <t>Janar</t>
  </si>
  <si>
    <t>Shkurt</t>
  </si>
  <si>
    <t>Mars</t>
  </si>
  <si>
    <t>Prill</t>
  </si>
  <si>
    <t>Maj</t>
  </si>
  <si>
    <t>Qershor</t>
  </si>
  <si>
    <t>Gusht</t>
  </si>
  <si>
    <t>Te hyrat vetanake sipas llojit</t>
  </si>
  <si>
    <t>E hyra vetanake sipas llojit</t>
  </si>
  <si>
    <t>Totali i te hyrave vetanake</t>
  </si>
  <si>
    <t>Liçencat komerciale dhe bizniset/Lejet</t>
  </si>
  <si>
    <t>Shfrytzimi i tokës dhe lejet e ndërtimit</t>
  </si>
  <si>
    <t>Inspektimi i tokës dhe aktivitetet Gjeodezike</t>
  </si>
  <si>
    <t>Shërbimet e inspektimit të Shëndetit dhe Sigurisë</t>
  </si>
  <si>
    <t>Shfrytzimi i pronës Komunale</t>
  </si>
  <si>
    <t>Pagesat në lidhje me Automjetet</t>
  </si>
  <si>
    <t>Çertifikatat dhe Dokumentet Zyrtare</t>
  </si>
  <si>
    <t>Tatimi në pronë</t>
  </si>
  <si>
    <t>Të ardhurat tjera</t>
  </si>
  <si>
    <t>Taksa nga menaxhimi I mbeturinave</t>
  </si>
  <si>
    <t>Të ardhurat nga Arsimi</t>
  </si>
  <si>
    <t>Të ardhurat nga Shëndetsia</t>
  </si>
  <si>
    <t>Shërbimet sociale</t>
  </si>
  <si>
    <t>Të hyrat nga biblioteka</t>
  </si>
  <si>
    <t>Shtator</t>
  </si>
  <si>
    <t>Tetor</t>
  </si>
  <si>
    <t>Drejtorit</t>
  </si>
  <si>
    <t>Administrata dhe  Personeli</t>
  </si>
  <si>
    <t>Inspekcioni</t>
  </si>
  <si>
    <t>Ekonomi,Financ dhe Zhvillim</t>
  </si>
  <si>
    <t>Shërbime publike,Mbrojtje  civile, emergjenca</t>
  </si>
  <si>
    <t>Bujqsi ,Pylltari,dhe    Zhvillim Rural</t>
  </si>
  <si>
    <t>Katastër dhe Gjeodezi</t>
  </si>
  <si>
    <t>Planifikim Urban  dhe Mjedisi</t>
  </si>
  <si>
    <t>Shërbimet e kujdesit primar  Shëndetsor</t>
  </si>
  <si>
    <t>Kultur ,Rini ,Sport</t>
  </si>
  <si>
    <t>Arsim dhe Shkencë-Administrata</t>
  </si>
  <si>
    <t>Nentor</t>
  </si>
  <si>
    <t>Korrik</t>
  </si>
  <si>
    <t>Dhjetor</t>
  </si>
  <si>
    <t>Teatri</t>
  </si>
  <si>
    <t>%</t>
  </si>
  <si>
    <t>Muaji</t>
  </si>
  <si>
    <t>Krahasimi i Arkëtimit me Vite Paraprake dhe Mesatarja për tre vite (%)</t>
  </si>
  <si>
    <t>Krahasimi I Arkëtimit me Vite Paraprake dhe Mesatarja për tre vite (%)</t>
  </si>
  <si>
    <t>TOTALI</t>
  </si>
  <si>
    <t>2023/2022</t>
  </si>
  <si>
    <t>2024/2023</t>
  </si>
  <si>
    <t>2024/2022</t>
  </si>
  <si>
    <t>Mesatarja  2022-2024</t>
  </si>
  <si>
    <t>Prizren - Te hyrat vetanake sipas drejtorive (2022 –2024)</t>
  </si>
  <si>
    <t>Prizren - Te hyrat vetanake (2022 –2024)</t>
  </si>
  <si>
    <t>Janar - Dhjetor  2022</t>
  </si>
  <si>
    <t>Janar - Dhjetor  2023</t>
  </si>
  <si>
    <t>Janar - Dhjetor  2024</t>
  </si>
  <si>
    <t>Janar - Dhjetor 2022</t>
  </si>
  <si>
    <t>Janar - Dhjetor 2023</t>
  </si>
  <si>
    <t>Janar - 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</si>
</sst>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 tint="4.9989318521683403E-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0" borderId="3" xfId="1" applyFont="1" applyBorder="1" applyAlignment="1">
      <alignment horizontal="right" vertical="center" wrapText="1"/>
    </xf>
    <xf numFmtId="43" fontId="3" fillId="0" borderId="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43" fontId="3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/>
    </xf>
    <xf numFmtId="0" fontId="6" fillId="0" borderId="0" xfId="0" applyFont="1"/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3" fontId="4" fillId="0" borderId="7" xfId="1" applyFont="1" applyBorder="1" applyAlignment="1">
      <alignment horizontal="right" vertical="center"/>
    </xf>
    <xf numFmtId="43" fontId="4" fillId="0" borderId="6" xfId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3" fontId="4" fillId="0" borderId="10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topLeftCell="C1" workbookViewId="0">
      <selection activeCell="N7" sqref="N7"/>
    </sheetView>
  </sheetViews>
  <sheetFormatPr defaultRowHeight="15.75" x14ac:dyDescent="0.25"/>
  <cols>
    <col min="1" max="1" width="3.140625" style="15" customWidth="1"/>
    <col min="2" max="2" width="3.7109375" style="15" hidden="1" customWidth="1"/>
    <col min="3" max="3" width="50.140625" style="15" bestFit="1" customWidth="1"/>
    <col min="4" max="6" width="16.140625" style="15" bestFit="1" customWidth="1"/>
    <col min="7" max="7" width="13" style="15" customWidth="1"/>
    <col min="8" max="8" width="13.28515625" style="15" customWidth="1"/>
    <col min="9" max="9" width="13.42578125" style="15" customWidth="1"/>
    <col min="10" max="10" width="11.7109375" style="15" bestFit="1" customWidth="1"/>
    <col min="11" max="11" width="12.7109375" style="15" customWidth="1"/>
    <col min="12" max="16384" width="9.140625" style="15"/>
  </cols>
  <sheetData>
    <row r="1" spans="2:10" ht="16.5" thickBot="1" x14ac:dyDescent="0.3">
      <c r="B1" s="12"/>
      <c r="C1" s="13"/>
      <c r="D1" s="13"/>
      <c r="E1" s="13"/>
      <c r="F1" s="14"/>
      <c r="G1" s="14"/>
      <c r="H1" s="14"/>
      <c r="I1" s="14"/>
    </row>
    <row r="2" spans="2:10" ht="26.25" customHeight="1" thickBot="1" x14ac:dyDescent="0.3">
      <c r="B2" s="12"/>
      <c r="C2" s="31" t="s">
        <v>51</v>
      </c>
      <c r="D2" s="32"/>
      <c r="E2" s="32"/>
      <c r="F2" s="33"/>
      <c r="G2" s="31" t="s">
        <v>44</v>
      </c>
      <c r="H2" s="32"/>
      <c r="I2" s="32"/>
      <c r="J2" s="33"/>
    </row>
    <row r="3" spans="2:10" ht="32.25" thickBot="1" x14ac:dyDescent="0.3">
      <c r="B3" s="12"/>
      <c r="C3" s="7" t="s">
        <v>27</v>
      </c>
      <c r="D3" s="1" t="s">
        <v>53</v>
      </c>
      <c r="E3" s="1" t="s">
        <v>54</v>
      </c>
      <c r="F3" s="1" t="s">
        <v>55</v>
      </c>
      <c r="G3" s="23" t="s">
        <v>47</v>
      </c>
      <c r="H3" s="16" t="s">
        <v>48</v>
      </c>
      <c r="I3" s="16" t="s">
        <v>49</v>
      </c>
      <c r="J3" s="24" t="s">
        <v>50</v>
      </c>
    </row>
    <row r="4" spans="2:10" ht="16.5" thickBot="1" x14ac:dyDescent="0.3">
      <c r="B4" s="12"/>
      <c r="C4" s="3"/>
      <c r="D4" s="1" t="s">
        <v>0</v>
      </c>
      <c r="E4" s="1" t="s">
        <v>0</v>
      </c>
      <c r="F4" s="7" t="s">
        <v>0</v>
      </c>
      <c r="G4" s="17" t="s">
        <v>42</v>
      </c>
      <c r="H4" s="17" t="s">
        <v>42</v>
      </c>
      <c r="I4" s="17" t="s">
        <v>42</v>
      </c>
      <c r="J4" s="17" t="s">
        <v>42</v>
      </c>
    </row>
    <row r="5" spans="2:10" ht="16.5" thickBot="1" x14ac:dyDescent="0.3">
      <c r="C5" s="18" t="s">
        <v>28</v>
      </c>
      <c r="D5" s="9">
        <v>364141.63</v>
      </c>
      <c r="E5" s="9">
        <v>408750.29</v>
      </c>
      <c r="F5" s="10">
        <v>414768.06</v>
      </c>
      <c r="G5" s="19">
        <f>(E5-D5)*100/D5</f>
        <v>12.250359839384465</v>
      </c>
      <c r="H5" s="19">
        <f>(F5-E5)*100/E5</f>
        <v>1.4722362643461413</v>
      </c>
      <c r="I5" s="19">
        <f>(F5-D5)*100/D5</f>
        <v>13.902950343798919</v>
      </c>
      <c r="J5" s="19">
        <f>(G5+H5)/2</f>
        <v>6.8612980518653037</v>
      </c>
    </row>
    <row r="6" spans="2:10" ht="16.5" thickBot="1" x14ac:dyDescent="0.3">
      <c r="C6" s="18" t="s">
        <v>29</v>
      </c>
      <c r="D6" s="9">
        <v>26578.93</v>
      </c>
      <c r="E6" s="9">
        <v>21374.67</v>
      </c>
      <c r="F6" s="10">
        <v>19110.3</v>
      </c>
      <c r="G6" s="19">
        <f t="shared" ref="G6:H16" si="0">(E6-D6)*100/D6</f>
        <v>-19.58039695352673</v>
      </c>
      <c r="H6" s="19">
        <f t="shared" si="0"/>
        <v>-10.593707411623193</v>
      </c>
      <c r="I6" s="19">
        <f t="shared" ref="I6:I16" si="1">(F6-D6)*100/D6</f>
        <v>-28.099814401858922</v>
      </c>
      <c r="J6" s="20">
        <f t="shared" ref="J6:J16" si="2">(G6+H6)/2</f>
        <v>-15.087052182574961</v>
      </c>
    </row>
    <row r="7" spans="2:10" ht="16.5" thickBot="1" x14ac:dyDescent="0.3">
      <c r="C7" s="18" t="s">
        <v>30</v>
      </c>
      <c r="D7" s="9">
        <v>2579974.1800000002</v>
      </c>
      <c r="E7" s="9">
        <v>3580179.58</v>
      </c>
      <c r="F7" s="10">
        <v>2511506.67</v>
      </c>
      <c r="G7" s="19">
        <f t="shared" si="0"/>
        <v>38.768039143709565</v>
      </c>
      <c r="H7" s="19">
        <f t="shared" si="0"/>
        <v>-29.849701282302721</v>
      </c>
      <c r="I7" s="14">
        <f t="shared" si="1"/>
        <v>-2.6538060159966501</v>
      </c>
      <c r="J7" s="19">
        <f t="shared" si="2"/>
        <v>4.4591689307034219</v>
      </c>
    </row>
    <row r="8" spans="2:10" ht="16.5" thickBot="1" x14ac:dyDescent="0.3">
      <c r="C8" s="21" t="s">
        <v>31</v>
      </c>
      <c r="D8" s="9">
        <v>3098014.68</v>
      </c>
      <c r="E8" s="9">
        <v>3203338.29</v>
      </c>
      <c r="F8" s="10">
        <v>3875306.15</v>
      </c>
      <c r="G8" s="19">
        <f t="shared" si="0"/>
        <v>3.3997130704364467</v>
      </c>
      <c r="H8" s="19">
        <f t="shared" si="0"/>
        <v>20.977111974021323</v>
      </c>
      <c r="I8" s="19">
        <f t="shared" si="1"/>
        <v>25.089986662038658</v>
      </c>
      <c r="J8" s="20">
        <f t="shared" si="2"/>
        <v>12.188412522228885</v>
      </c>
    </row>
    <row r="9" spans="2:10" ht="16.5" thickBot="1" x14ac:dyDescent="0.3">
      <c r="C9" s="18" t="s">
        <v>32</v>
      </c>
      <c r="D9" s="9">
        <v>24462.05</v>
      </c>
      <c r="E9" s="9">
        <v>8252</v>
      </c>
      <c r="F9" s="10">
        <v>0</v>
      </c>
      <c r="G9" s="19">
        <f t="shared" si="0"/>
        <v>-66.266114246353027</v>
      </c>
      <c r="H9" s="19">
        <f t="shared" si="0"/>
        <v>-100</v>
      </c>
      <c r="I9" s="19">
        <f t="shared" si="1"/>
        <v>-100</v>
      </c>
      <c r="J9" s="19">
        <f t="shared" si="2"/>
        <v>-83.133057123176513</v>
      </c>
    </row>
    <row r="10" spans="2:10" ht="16.5" thickBot="1" x14ac:dyDescent="0.3">
      <c r="C10" s="18" t="s">
        <v>33</v>
      </c>
      <c r="D10" s="9">
        <v>405559</v>
      </c>
      <c r="E10" s="9">
        <v>425020.5</v>
      </c>
      <c r="F10" s="10">
        <v>367926</v>
      </c>
      <c r="G10" s="19">
        <f t="shared" si="0"/>
        <v>4.79868527144016</v>
      </c>
      <c r="H10" s="19">
        <f t="shared" si="0"/>
        <v>-13.433352038313446</v>
      </c>
      <c r="I10" s="19">
        <f t="shared" si="1"/>
        <v>-9.2792910525965393</v>
      </c>
      <c r="J10" s="19">
        <f t="shared" si="2"/>
        <v>-4.317333383436643</v>
      </c>
    </row>
    <row r="11" spans="2:10" ht="16.5" thickBot="1" x14ac:dyDescent="0.3">
      <c r="C11" s="18" t="s">
        <v>34</v>
      </c>
      <c r="D11" s="9">
        <v>2093323.87</v>
      </c>
      <c r="E11" s="9">
        <v>2845859.45</v>
      </c>
      <c r="F11" s="10">
        <v>2874184.93</v>
      </c>
      <c r="G11" s="19">
        <f t="shared" si="0"/>
        <v>35.949314426916651</v>
      </c>
      <c r="H11" s="19">
        <f t="shared" si="0"/>
        <v>0.99532252023198053</v>
      </c>
      <c r="I11" s="19">
        <f t="shared" si="1"/>
        <v>37.302448569508741</v>
      </c>
      <c r="J11" s="19">
        <f t="shared" si="2"/>
        <v>18.472318473574315</v>
      </c>
    </row>
    <row r="12" spans="2:10" ht="16.5" thickBot="1" x14ac:dyDescent="0.3">
      <c r="C12" s="18" t="s">
        <v>35</v>
      </c>
      <c r="D12" s="9">
        <v>243812.22</v>
      </c>
      <c r="E12" s="9">
        <v>257803.85</v>
      </c>
      <c r="F12" s="10">
        <v>246363</v>
      </c>
      <c r="G12" s="19">
        <f t="shared" si="0"/>
        <v>5.7386910303347403</v>
      </c>
      <c r="H12" s="19">
        <f t="shared" si="0"/>
        <v>-4.437811925617094</v>
      </c>
      <c r="I12" s="19">
        <f t="shared" si="1"/>
        <v>1.0462067897991327</v>
      </c>
      <c r="J12" s="19">
        <f t="shared" si="2"/>
        <v>0.65043955235882311</v>
      </c>
    </row>
    <row r="13" spans="2:10" ht="16.5" thickBot="1" x14ac:dyDescent="0.3">
      <c r="C13" s="18" t="s">
        <v>23</v>
      </c>
      <c r="D13" s="9">
        <v>21616</v>
      </c>
      <c r="E13" s="9">
        <v>0</v>
      </c>
      <c r="F13" s="10">
        <v>0</v>
      </c>
      <c r="G13" s="19">
        <f t="shared" si="0"/>
        <v>-100</v>
      </c>
      <c r="H13" s="19" t="e">
        <f t="shared" si="0"/>
        <v>#DIV/0!</v>
      </c>
      <c r="I13" s="19">
        <f t="shared" si="1"/>
        <v>-100</v>
      </c>
      <c r="J13" s="20" t="e">
        <f t="shared" si="2"/>
        <v>#DIV/0!</v>
      </c>
    </row>
    <row r="14" spans="2:10" ht="16.5" thickBot="1" x14ac:dyDescent="0.3">
      <c r="C14" s="18" t="s">
        <v>36</v>
      </c>
      <c r="D14" s="9">
        <v>3205.2</v>
      </c>
      <c r="E14" s="9">
        <v>3152</v>
      </c>
      <c r="F14" s="10">
        <v>3805.3</v>
      </c>
      <c r="G14" s="19">
        <f t="shared" si="0"/>
        <v>-1.6598028204168171</v>
      </c>
      <c r="H14" s="19">
        <f t="shared" si="0"/>
        <v>20.7265228426396</v>
      </c>
      <c r="I14" s="14">
        <f t="shared" si="1"/>
        <v>18.722700611506315</v>
      </c>
      <c r="J14" s="19">
        <f t="shared" si="2"/>
        <v>9.533360011111391</v>
      </c>
    </row>
    <row r="15" spans="2:10" ht="16.5" thickBot="1" x14ac:dyDescent="0.3">
      <c r="C15" s="18" t="s">
        <v>37</v>
      </c>
      <c r="D15" s="9">
        <v>75623.5</v>
      </c>
      <c r="E15" s="9">
        <v>136865</v>
      </c>
      <c r="F15" s="10">
        <v>133474.5</v>
      </c>
      <c r="G15" s="19">
        <f t="shared" si="0"/>
        <v>80.982102124339661</v>
      </c>
      <c r="H15" s="19">
        <f t="shared" si="0"/>
        <v>-2.47725861250137</v>
      </c>
      <c r="I15" s="19">
        <f t="shared" si="1"/>
        <v>76.498707412378423</v>
      </c>
      <c r="J15" s="20">
        <f t="shared" si="2"/>
        <v>39.252421755919144</v>
      </c>
    </row>
    <row r="16" spans="2:10" ht="16.5" thickBot="1" x14ac:dyDescent="0.3">
      <c r="C16" s="7" t="s">
        <v>46</v>
      </c>
      <c r="D16" s="11">
        <f>SUM(D5:D15)</f>
        <v>8936311.2599999998</v>
      </c>
      <c r="E16" s="11">
        <f>SUM(E5:E15)</f>
        <v>10890595.630000001</v>
      </c>
      <c r="F16" s="10">
        <f>SUM(F5:F15)</f>
        <v>10446444.91</v>
      </c>
      <c r="G16" s="19">
        <f t="shared" si="0"/>
        <v>21.869027534298322</v>
      </c>
      <c r="H16" s="19">
        <f t="shared" si="0"/>
        <v>-4.0782959453247152</v>
      </c>
      <c r="I16" s="22">
        <f t="shared" si="1"/>
        <v>16.898847925760368</v>
      </c>
      <c r="J16" s="19">
        <f t="shared" si="2"/>
        <v>8.8953657944868034</v>
      </c>
    </row>
    <row r="17" spans="3:10" x14ac:dyDescent="0.25">
      <c r="C17" s="8"/>
      <c r="D17" s="28"/>
      <c r="E17" s="28"/>
      <c r="F17" s="13"/>
      <c r="G17" s="14"/>
      <c r="H17" s="14"/>
      <c r="I17" s="14"/>
      <c r="J17" s="14"/>
    </row>
    <row r="18" spans="3:10" ht="16.5" thickBot="1" x14ac:dyDescent="0.3"/>
    <row r="19" spans="3:10" ht="27.75" customHeight="1" thickBot="1" x14ac:dyDescent="0.3">
      <c r="C19" s="31" t="s">
        <v>8</v>
      </c>
      <c r="D19" s="32"/>
      <c r="E19" s="32"/>
      <c r="F19" s="33"/>
      <c r="G19" s="34" t="s">
        <v>45</v>
      </c>
      <c r="H19" s="35"/>
      <c r="I19" s="35"/>
      <c r="J19" s="36"/>
    </row>
    <row r="20" spans="3:10" ht="32.25" thickBot="1" x14ac:dyDescent="0.3">
      <c r="C20" s="37" t="s">
        <v>9</v>
      </c>
      <c r="D20" s="1" t="s">
        <v>56</v>
      </c>
      <c r="E20" s="1" t="s">
        <v>57</v>
      </c>
      <c r="F20" s="1" t="s">
        <v>58</v>
      </c>
      <c r="G20" s="23" t="s">
        <v>47</v>
      </c>
      <c r="H20" s="16" t="s">
        <v>48</v>
      </c>
      <c r="I20" s="16" t="s">
        <v>49</v>
      </c>
      <c r="J20" s="24" t="s">
        <v>50</v>
      </c>
    </row>
    <row r="21" spans="3:10" ht="16.5" thickBot="1" x14ac:dyDescent="0.3">
      <c r="C21" s="38"/>
      <c r="D21" s="1" t="s">
        <v>0</v>
      </c>
      <c r="E21" s="1" t="s">
        <v>0</v>
      </c>
      <c r="F21" s="1" t="s">
        <v>0</v>
      </c>
      <c r="G21" s="16" t="s">
        <v>42</v>
      </c>
      <c r="H21" s="16" t="s">
        <v>42</v>
      </c>
      <c r="I21" s="16" t="s">
        <v>42</v>
      </c>
      <c r="J21" s="16" t="s">
        <v>42</v>
      </c>
    </row>
    <row r="22" spans="3:10" ht="16.5" thickBot="1" x14ac:dyDescent="0.3">
      <c r="C22" s="4" t="s">
        <v>11</v>
      </c>
      <c r="D22" s="19">
        <v>27184.22</v>
      </c>
      <c r="E22" s="9">
        <v>33781.769999999997</v>
      </c>
      <c r="F22" s="9">
        <v>16055.59</v>
      </c>
      <c r="G22" s="19">
        <f>(E22-D22)*100/D22</f>
        <v>24.269778570067469</v>
      </c>
      <c r="H22" s="19">
        <f>(F22-E22)*100/E22</f>
        <v>-52.472620587968002</v>
      </c>
      <c r="I22" s="25">
        <f>(F22-D22)*100/D22</f>
        <v>-40.937830844512</v>
      </c>
      <c r="J22" s="19">
        <f>(G22+H22)/2</f>
        <v>-14.101421008950267</v>
      </c>
    </row>
    <row r="23" spans="3:10" ht="16.5" thickBot="1" x14ac:dyDescent="0.3">
      <c r="C23" s="4" t="s">
        <v>12</v>
      </c>
      <c r="D23" s="9">
        <v>2076049.85</v>
      </c>
      <c r="E23" s="9">
        <v>2828032.06</v>
      </c>
      <c r="F23" s="9">
        <v>2837256.41</v>
      </c>
      <c r="G23" s="19">
        <f t="shared" ref="G23:H37" si="3">(E23-D23)*100/D23</f>
        <v>36.221780030956381</v>
      </c>
      <c r="H23" s="19">
        <f t="shared" si="3"/>
        <v>0.3261755809090825</v>
      </c>
      <c r="I23" s="25">
        <f t="shared" ref="I23:I37" si="4">(F23-D23)*100/D23</f>
        <v>36.666102213297044</v>
      </c>
      <c r="J23" s="19">
        <f t="shared" ref="J23:J37" si="5">(G23+H23)/2</f>
        <v>18.273977805932731</v>
      </c>
    </row>
    <row r="24" spans="3:10" ht="16.5" thickBot="1" x14ac:dyDescent="0.3">
      <c r="C24" s="4" t="s">
        <v>13</v>
      </c>
      <c r="D24" s="9">
        <v>151534</v>
      </c>
      <c r="E24" s="9">
        <v>144925</v>
      </c>
      <c r="F24" s="9">
        <v>119057</v>
      </c>
      <c r="G24" s="19">
        <f t="shared" si="3"/>
        <v>-4.3613974421581956</v>
      </c>
      <c r="H24" s="19">
        <f t="shared" si="3"/>
        <v>-17.849232361566326</v>
      </c>
      <c r="I24" s="25">
        <f t="shared" si="4"/>
        <v>-21.432153840062295</v>
      </c>
      <c r="J24" s="19">
        <f t="shared" si="5"/>
        <v>-11.105314901862261</v>
      </c>
    </row>
    <row r="25" spans="3:10" ht="16.5" thickBot="1" x14ac:dyDescent="0.3">
      <c r="C25" s="4" t="s">
        <v>14</v>
      </c>
      <c r="D25" s="9">
        <v>41794.370000000003</v>
      </c>
      <c r="E25" s="9">
        <v>38012.79</v>
      </c>
      <c r="F25" s="9">
        <v>394730.35</v>
      </c>
      <c r="G25" s="19">
        <f t="shared" si="3"/>
        <v>-9.0480607794781971</v>
      </c>
      <c r="H25" s="19">
        <f t="shared" si="3"/>
        <v>938.41457046430946</v>
      </c>
      <c r="I25" s="25">
        <f t="shared" si="4"/>
        <v>844.45818898574134</v>
      </c>
      <c r="J25" s="19">
        <f t="shared" si="5"/>
        <v>464.68325484241564</v>
      </c>
    </row>
    <row r="26" spans="3:10" ht="16.5" thickBot="1" x14ac:dyDescent="0.3">
      <c r="C26" s="4" t="s">
        <v>15</v>
      </c>
      <c r="D26" s="9">
        <v>102369.58</v>
      </c>
      <c r="E26" s="9">
        <v>157210.79999999999</v>
      </c>
      <c r="F26" s="9">
        <v>226970.49</v>
      </c>
      <c r="G26" s="19">
        <f t="shared" si="3"/>
        <v>53.571793495684936</v>
      </c>
      <c r="H26" s="19">
        <f t="shared" si="3"/>
        <v>44.373344579380046</v>
      </c>
      <c r="I26" s="25">
        <f t="shared" si="4"/>
        <v>121.71673460025916</v>
      </c>
      <c r="J26" s="19">
        <f t="shared" si="5"/>
        <v>48.972569037532494</v>
      </c>
    </row>
    <row r="27" spans="3:10" ht="16.5" thickBot="1" x14ac:dyDescent="0.3">
      <c r="C27" s="4" t="s">
        <v>16</v>
      </c>
      <c r="D27" s="9">
        <v>1711940.14</v>
      </c>
      <c r="E27" s="9">
        <v>1561477.69</v>
      </c>
      <c r="F27" s="9">
        <v>2319433.2000000002</v>
      </c>
      <c r="G27" s="19">
        <f t="shared" si="3"/>
        <v>-8.7890018163836015</v>
      </c>
      <c r="H27" s="19">
        <f t="shared" si="3"/>
        <v>48.540911910179155</v>
      </c>
      <c r="I27" s="25">
        <f t="shared" si="4"/>
        <v>35.485648464320739</v>
      </c>
      <c r="J27" s="19">
        <f t="shared" si="5"/>
        <v>19.875955046897776</v>
      </c>
    </row>
    <row r="28" spans="3:10" ht="16.5" thickBot="1" x14ac:dyDescent="0.3">
      <c r="C28" s="4" t="s">
        <v>17</v>
      </c>
      <c r="D28" s="9">
        <v>495218.8</v>
      </c>
      <c r="E28" s="9">
        <v>538092</v>
      </c>
      <c r="F28" s="9">
        <v>463424.5</v>
      </c>
      <c r="G28" s="19">
        <f t="shared" si="3"/>
        <v>8.657425768165508</v>
      </c>
      <c r="H28" s="19">
        <f t="shared" si="3"/>
        <v>-13.876344565613316</v>
      </c>
      <c r="I28" s="25">
        <f t="shared" si="4"/>
        <v>-6.4202530275506486</v>
      </c>
      <c r="J28" s="19">
        <f t="shared" si="5"/>
        <v>-2.6094593987239039</v>
      </c>
    </row>
    <row r="29" spans="3:10" ht="16.5" thickBot="1" x14ac:dyDescent="0.3">
      <c r="C29" s="4" t="s">
        <v>18</v>
      </c>
      <c r="D29" s="9">
        <v>2572438.2799999998</v>
      </c>
      <c r="E29" s="9">
        <v>3580179.58</v>
      </c>
      <c r="F29" s="9">
        <v>2511506.67</v>
      </c>
      <c r="G29" s="19">
        <f t="shared" si="3"/>
        <v>39.174556988788098</v>
      </c>
      <c r="H29" s="19">
        <f t="shared" si="3"/>
        <v>-29.849701282302721</v>
      </c>
      <c r="I29" s="25">
        <f t="shared" si="4"/>
        <v>-2.368632533333312</v>
      </c>
      <c r="J29" s="19">
        <f t="shared" si="5"/>
        <v>4.6624278532426882</v>
      </c>
    </row>
    <row r="30" spans="3:10" ht="16.5" thickBot="1" x14ac:dyDescent="0.3">
      <c r="C30" s="4" t="s">
        <v>19</v>
      </c>
      <c r="D30" s="9">
        <v>336109.83</v>
      </c>
      <c r="E30" s="9">
        <v>503594.77</v>
      </c>
      <c r="F30" s="9">
        <v>136273.5</v>
      </c>
      <c r="G30" s="19">
        <f t="shared" si="3"/>
        <v>49.830420014790995</v>
      </c>
      <c r="H30" s="19">
        <f t="shared" si="3"/>
        <v>-72.939850030610913</v>
      </c>
      <c r="I30" s="25">
        <f t="shared" si="4"/>
        <v>-59.455663644232004</v>
      </c>
      <c r="J30" s="19">
        <f t="shared" si="5"/>
        <v>-11.554715007909959</v>
      </c>
    </row>
    <row r="31" spans="3:10" ht="16.5" thickBot="1" x14ac:dyDescent="0.3">
      <c r="C31" s="4" t="s">
        <v>20</v>
      </c>
      <c r="D31" s="9">
        <v>1077415.27</v>
      </c>
      <c r="E31" s="9">
        <v>1107468.32</v>
      </c>
      <c r="F31" s="9">
        <v>1038094.4</v>
      </c>
      <c r="G31" s="19">
        <f t="shared" si="3"/>
        <v>2.7893655154896817</v>
      </c>
      <c r="H31" s="19">
        <f t="shared" si="3"/>
        <v>-6.2641900221579281</v>
      </c>
      <c r="I31" s="25">
        <f t="shared" si="4"/>
        <v>-3.6495556629710655</v>
      </c>
      <c r="J31" s="19">
        <f t="shared" si="5"/>
        <v>-1.7374122533341232</v>
      </c>
    </row>
    <row r="32" spans="3:10" ht="16.5" thickBot="1" x14ac:dyDescent="0.3">
      <c r="C32" s="4" t="s">
        <v>21</v>
      </c>
      <c r="D32" s="9">
        <v>75623.5</v>
      </c>
      <c r="E32" s="9">
        <v>136865</v>
      </c>
      <c r="F32" s="9">
        <v>133474.5</v>
      </c>
      <c r="G32" s="19">
        <f t="shared" si="3"/>
        <v>80.982102124339661</v>
      </c>
      <c r="H32" s="19">
        <f t="shared" si="3"/>
        <v>-2.47725861250137</v>
      </c>
      <c r="I32" s="25">
        <f t="shared" si="4"/>
        <v>76.498707412378423</v>
      </c>
      <c r="J32" s="19">
        <f t="shared" si="5"/>
        <v>39.252421755919144</v>
      </c>
    </row>
    <row r="33" spans="3:10" ht="16.5" thickBot="1" x14ac:dyDescent="0.3">
      <c r="C33" s="4" t="s">
        <v>22</v>
      </c>
      <c r="D33" s="9">
        <v>243812.22</v>
      </c>
      <c r="E33" s="9">
        <v>257803.85</v>
      </c>
      <c r="F33" s="9">
        <v>246363</v>
      </c>
      <c r="G33" s="19">
        <f t="shared" si="3"/>
        <v>5.7386910303347403</v>
      </c>
      <c r="H33" s="19">
        <f t="shared" si="3"/>
        <v>-4.437811925617094</v>
      </c>
      <c r="I33" s="25">
        <f t="shared" si="4"/>
        <v>1.0462067897991327</v>
      </c>
      <c r="J33" s="19">
        <f t="shared" si="5"/>
        <v>0.65043955235882311</v>
      </c>
    </row>
    <row r="34" spans="3:10" ht="16.5" thickBot="1" x14ac:dyDescent="0.3">
      <c r="C34" s="5" t="s">
        <v>23</v>
      </c>
      <c r="D34" s="9">
        <v>21616</v>
      </c>
      <c r="E34" s="9">
        <v>0</v>
      </c>
      <c r="F34" s="9">
        <v>0</v>
      </c>
      <c r="G34" s="19">
        <f t="shared" si="3"/>
        <v>-100</v>
      </c>
      <c r="H34" s="19" t="e">
        <f t="shared" si="3"/>
        <v>#DIV/0!</v>
      </c>
      <c r="I34" s="25">
        <f t="shared" si="4"/>
        <v>-100</v>
      </c>
      <c r="J34" s="19" t="e">
        <f t="shared" si="5"/>
        <v>#DIV/0!</v>
      </c>
    </row>
    <row r="35" spans="3:10" ht="16.5" thickBot="1" x14ac:dyDescent="0.3">
      <c r="C35" s="4" t="s">
        <v>24</v>
      </c>
      <c r="D35" s="9">
        <v>2567</v>
      </c>
      <c r="E35" s="9">
        <v>3019</v>
      </c>
      <c r="F35" s="9">
        <v>2822</v>
      </c>
      <c r="G35" s="19">
        <f t="shared" si="3"/>
        <v>17.608102843786522</v>
      </c>
      <c r="H35" s="19">
        <f t="shared" si="3"/>
        <v>-6.5253395163961576</v>
      </c>
      <c r="I35" s="25">
        <f t="shared" si="4"/>
        <v>9.9337748344370862</v>
      </c>
      <c r="J35" s="19">
        <f t="shared" si="5"/>
        <v>5.5413816636951818</v>
      </c>
    </row>
    <row r="36" spans="3:10" ht="16.5" thickBot="1" x14ac:dyDescent="0.3">
      <c r="C36" s="6" t="s">
        <v>41</v>
      </c>
      <c r="D36" s="9">
        <v>638.20000000000005</v>
      </c>
      <c r="E36" s="9">
        <v>133</v>
      </c>
      <c r="F36" s="9">
        <v>983.3</v>
      </c>
      <c r="G36" s="19">
        <f t="shared" si="3"/>
        <v>-79.160137887809469</v>
      </c>
      <c r="H36" s="19">
        <f t="shared" si="3"/>
        <v>639.32330827067665</v>
      </c>
      <c r="I36" s="25">
        <f t="shared" si="4"/>
        <v>54.073958006894372</v>
      </c>
      <c r="J36" s="19">
        <f t="shared" si="5"/>
        <v>280.08158519143359</v>
      </c>
    </row>
    <row r="37" spans="3:10" ht="16.5" thickBot="1" x14ac:dyDescent="0.3">
      <c r="C37" s="29" t="s">
        <v>10</v>
      </c>
      <c r="D37" s="9">
        <f>SUM(D22:D36)</f>
        <v>8936311.2599999998</v>
      </c>
      <c r="E37" s="9">
        <f>SUM(E22:E36)</f>
        <v>10890595.629999999</v>
      </c>
      <c r="F37" s="9">
        <f>SUM(F22:F36)</f>
        <v>10446444.910000002</v>
      </c>
      <c r="G37" s="19">
        <f t="shared" si="3"/>
        <v>21.869027534298297</v>
      </c>
      <c r="H37" s="19">
        <f t="shared" si="3"/>
        <v>-4.0782959453246814</v>
      </c>
      <c r="I37" s="19">
        <f t="shared" si="4"/>
        <v>16.898847925760393</v>
      </c>
      <c r="J37" s="19">
        <f t="shared" si="5"/>
        <v>8.895365794486807</v>
      </c>
    </row>
    <row r="39" spans="3:10" ht="16.5" thickBot="1" x14ac:dyDescent="0.3"/>
    <row r="40" spans="3:10" ht="27" customHeight="1" thickBot="1" x14ac:dyDescent="0.3">
      <c r="C40" s="31" t="s">
        <v>52</v>
      </c>
      <c r="D40" s="32"/>
      <c r="E40" s="32"/>
      <c r="F40" s="33"/>
      <c r="G40" s="31" t="s">
        <v>45</v>
      </c>
      <c r="H40" s="32"/>
      <c r="I40" s="32"/>
      <c r="J40" s="33"/>
    </row>
    <row r="41" spans="3:10" ht="32.25" thickBot="1" x14ac:dyDescent="0.3">
      <c r="C41" s="29" t="s">
        <v>43</v>
      </c>
      <c r="D41" s="1">
        <v>2022</v>
      </c>
      <c r="E41" s="1">
        <v>2023</v>
      </c>
      <c r="F41" s="29">
        <v>2024</v>
      </c>
      <c r="G41" s="23" t="s">
        <v>47</v>
      </c>
      <c r="H41" s="16" t="s">
        <v>48</v>
      </c>
      <c r="I41" s="16" t="s">
        <v>49</v>
      </c>
      <c r="J41" s="24" t="s">
        <v>50</v>
      </c>
    </row>
    <row r="42" spans="3:10" ht="16.5" thickBot="1" x14ac:dyDescent="0.3">
      <c r="C42" s="30"/>
      <c r="D42" s="1" t="s">
        <v>0</v>
      </c>
      <c r="E42" s="1" t="s">
        <v>0</v>
      </c>
      <c r="F42" s="1" t="s">
        <v>0</v>
      </c>
      <c r="G42" s="16" t="s">
        <v>42</v>
      </c>
      <c r="H42" s="16" t="s">
        <v>42</v>
      </c>
      <c r="I42" s="16" t="s">
        <v>42</v>
      </c>
      <c r="J42" s="16" t="s">
        <v>42</v>
      </c>
    </row>
    <row r="43" spans="3:10" ht="16.5" thickBot="1" x14ac:dyDescent="0.3">
      <c r="C43" s="2" t="s">
        <v>1</v>
      </c>
      <c r="D43" s="9">
        <v>366961.84</v>
      </c>
      <c r="E43" s="9">
        <v>660949.42000000004</v>
      </c>
      <c r="F43" s="9">
        <v>572963.52</v>
      </c>
      <c r="G43" s="26">
        <f t="shared" ref="G43:H54" si="6">(E43-D43)*100/D43</f>
        <v>80.113937732599112</v>
      </c>
      <c r="H43" s="19">
        <f t="shared" si="6"/>
        <v>-13.312047387831887</v>
      </c>
      <c r="I43" s="19">
        <f t="shared" ref="I43:I54" si="7">(F43-D43)*100/D43</f>
        <v>56.1370849895455</v>
      </c>
      <c r="J43" s="19">
        <f t="shared" ref="J43:J54" si="8">(G43+H43)/2</f>
        <v>33.400945172383615</v>
      </c>
    </row>
    <row r="44" spans="3:10" ht="16.5" thickBot="1" x14ac:dyDescent="0.3">
      <c r="C44" s="2" t="s">
        <v>2</v>
      </c>
      <c r="D44" s="9">
        <v>393901.16</v>
      </c>
      <c r="E44" s="9">
        <v>606707.48</v>
      </c>
      <c r="F44" s="9">
        <v>490434.53</v>
      </c>
      <c r="G44" s="26">
        <f t="shared" si="6"/>
        <v>54.025309293326281</v>
      </c>
      <c r="H44" s="19">
        <f t="shared" si="6"/>
        <v>-19.164581587159592</v>
      </c>
      <c r="I44" s="19">
        <f t="shared" si="7"/>
        <v>24.507003228931861</v>
      </c>
      <c r="J44" s="19">
        <f t="shared" si="8"/>
        <v>17.430363853083342</v>
      </c>
    </row>
    <row r="45" spans="3:10" ht="16.5" thickBot="1" x14ac:dyDescent="0.3">
      <c r="C45" s="2" t="s">
        <v>3</v>
      </c>
      <c r="D45" s="9">
        <v>958991.25</v>
      </c>
      <c r="E45" s="9">
        <v>1047296.23</v>
      </c>
      <c r="F45" s="9">
        <v>1115372.46</v>
      </c>
      <c r="G45" s="26">
        <f t="shared" si="6"/>
        <v>9.2081111271870295</v>
      </c>
      <c r="H45" s="19">
        <f t="shared" si="6"/>
        <v>6.5001885856115402</v>
      </c>
      <c r="I45" s="19">
        <f t="shared" si="7"/>
        <v>16.306844301238407</v>
      </c>
      <c r="J45" s="19">
        <f t="shared" si="8"/>
        <v>7.8541498563992853</v>
      </c>
    </row>
    <row r="46" spans="3:10" ht="16.5" thickBot="1" x14ac:dyDescent="0.3">
      <c r="C46" s="2" t="s">
        <v>4</v>
      </c>
      <c r="D46" s="9">
        <v>761039.66</v>
      </c>
      <c r="E46" s="9">
        <v>839113.07</v>
      </c>
      <c r="F46" s="9">
        <v>1049509.46</v>
      </c>
      <c r="G46" s="26">
        <f t="shared" si="6"/>
        <v>10.258783359595203</v>
      </c>
      <c r="H46" s="19">
        <f t="shared" si="6"/>
        <v>25.073663791221843</v>
      </c>
      <c r="I46" s="19">
        <f t="shared" si="7"/>
        <v>37.904699999471767</v>
      </c>
      <c r="J46" s="19">
        <f t="shared" si="8"/>
        <v>17.666223575408523</v>
      </c>
    </row>
    <row r="47" spans="3:10" ht="16.5" thickBot="1" x14ac:dyDescent="0.3">
      <c r="C47" s="2" t="s">
        <v>5</v>
      </c>
      <c r="D47" s="9">
        <v>718909.87</v>
      </c>
      <c r="E47" s="9">
        <v>1560827.65</v>
      </c>
      <c r="F47" s="9">
        <v>798319.14</v>
      </c>
      <c r="G47" s="26">
        <f t="shared" si="6"/>
        <v>117.11033818467395</v>
      </c>
      <c r="H47" s="19">
        <f t="shared" si="6"/>
        <v>-48.852832021523959</v>
      </c>
      <c r="I47" s="19">
        <f t="shared" si="7"/>
        <v>11.045789369952596</v>
      </c>
      <c r="J47" s="19">
        <f t="shared" si="8"/>
        <v>34.128753081574999</v>
      </c>
    </row>
    <row r="48" spans="3:10" ht="16.5" thickBot="1" x14ac:dyDescent="0.3">
      <c r="C48" s="2" t="s">
        <v>6</v>
      </c>
      <c r="D48" s="9">
        <v>955352.09</v>
      </c>
      <c r="E48" s="9">
        <v>1231728.17</v>
      </c>
      <c r="F48" s="9">
        <v>973135.93</v>
      </c>
      <c r="G48" s="26">
        <f t="shared" si="6"/>
        <v>28.929238015274553</v>
      </c>
      <c r="H48" s="19">
        <f t="shared" si="6"/>
        <v>-20.994262070015001</v>
      </c>
      <c r="I48" s="19">
        <f t="shared" si="7"/>
        <v>1.8614959014744066</v>
      </c>
      <c r="J48" s="19">
        <f t="shared" si="8"/>
        <v>3.967487972629776</v>
      </c>
    </row>
    <row r="49" spans="3:10" ht="16.5" thickBot="1" x14ac:dyDescent="0.3">
      <c r="C49" s="2" t="s">
        <v>39</v>
      </c>
      <c r="D49" s="9">
        <v>721346.07</v>
      </c>
      <c r="E49" s="9">
        <v>695701.75</v>
      </c>
      <c r="F49" s="9">
        <v>945724.47</v>
      </c>
      <c r="G49" s="26">
        <f t="shared" si="6"/>
        <v>-3.5550647693970179</v>
      </c>
      <c r="H49" s="19">
        <f t="shared" si="6"/>
        <v>35.938204841370599</v>
      </c>
      <c r="I49" s="19">
        <f t="shared" si="7"/>
        <v>31.105513612904282</v>
      </c>
      <c r="J49" s="19">
        <f t="shared" si="8"/>
        <v>16.191570035986789</v>
      </c>
    </row>
    <row r="50" spans="3:10" ht="16.5" thickBot="1" x14ac:dyDescent="0.3">
      <c r="C50" s="2" t="s">
        <v>7</v>
      </c>
      <c r="D50" s="9">
        <v>751082.72</v>
      </c>
      <c r="E50" s="9">
        <v>969985.85</v>
      </c>
      <c r="F50" s="9">
        <v>910649.07</v>
      </c>
      <c r="G50" s="26">
        <f t="shared" si="6"/>
        <v>29.145009487104165</v>
      </c>
      <c r="H50" s="19">
        <f t="shared" si="6"/>
        <v>-6.11728305108781</v>
      </c>
      <c r="I50" s="19">
        <f t="shared" si="7"/>
        <v>21.244843710423797</v>
      </c>
      <c r="J50" s="19">
        <f t="shared" si="8"/>
        <v>11.513863218008177</v>
      </c>
    </row>
    <row r="51" spans="3:10" ht="16.5" thickBot="1" x14ac:dyDescent="0.3">
      <c r="C51" s="2" t="s">
        <v>25</v>
      </c>
      <c r="D51" s="9">
        <v>631212.64</v>
      </c>
      <c r="E51" s="9">
        <v>1031109.11</v>
      </c>
      <c r="F51" s="9">
        <v>1410245.21</v>
      </c>
      <c r="G51" s="26">
        <f t="shared" si="6"/>
        <v>63.353685376135687</v>
      </c>
      <c r="H51" s="19">
        <f t="shared" si="6"/>
        <v>36.769736230921282</v>
      </c>
      <c r="I51" s="19">
        <f t="shared" si="7"/>
        <v>123.41840461242981</v>
      </c>
      <c r="J51" s="19">
        <f t="shared" si="8"/>
        <v>50.061710803528484</v>
      </c>
    </row>
    <row r="52" spans="3:10" ht="16.5" thickBot="1" x14ac:dyDescent="0.3">
      <c r="C52" s="2" t="s">
        <v>26</v>
      </c>
      <c r="D52" s="9">
        <v>784221.4</v>
      </c>
      <c r="E52" s="9">
        <v>635701.5</v>
      </c>
      <c r="F52" s="9">
        <v>480715.54</v>
      </c>
      <c r="G52" s="26">
        <f t="shared" si="6"/>
        <v>-18.938516597481275</v>
      </c>
      <c r="H52" s="27">
        <f t="shared" si="6"/>
        <v>-24.380304278029865</v>
      </c>
      <c r="I52" s="19">
        <f t="shared" si="7"/>
        <v>-38.701552903300012</v>
      </c>
      <c r="J52" s="19">
        <f t="shared" si="8"/>
        <v>-21.659410437755568</v>
      </c>
    </row>
    <row r="53" spans="3:10" ht="16.5" thickBot="1" x14ac:dyDescent="0.3">
      <c r="C53" s="2" t="s">
        <v>38</v>
      </c>
      <c r="D53" s="9">
        <v>749318.8</v>
      </c>
      <c r="E53" s="9">
        <v>567309.21</v>
      </c>
      <c r="F53" s="9">
        <v>574701.81000000006</v>
      </c>
      <c r="G53" s="26">
        <f t="shared" si="6"/>
        <v>-24.290007137149111</v>
      </c>
      <c r="H53" s="19">
        <f t="shared" si="6"/>
        <v>1.303098886760554</v>
      </c>
      <c r="I53" s="19">
        <f t="shared" si="7"/>
        <v>-23.303431062986807</v>
      </c>
      <c r="J53" s="19">
        <f t="shared" si="8"/>
        <v>-11.493454125194278</v>
      </c>
    </row>
    <row r="54" spans="3:10" ht="16.5" thickBot="1" x14ac:dyDescent="0.3">
      <c r="C54" s="2" t="s">
        <v>40</v>
      </c>
      <c r="D54" s="9">
        <v>1143973.76</v>
      </c>
      <c r="E54" s="9">
        <v>1044166.19</v>
      </c>
      <c r="F54" s="9">
        <v>1124673.77</v>
      </c>
      <c r="G54" s="26">
        <f t="shared" si="6"/>
        <v>-8.7246380546351059</v>
      </c>
      <c r="H54" s="19">
        <f t="shared" si="6"/>
        <v>7.7102266642056358</v>
      </c>
      <c r="I54" s="19">
        <f t="shared" si="7"/>
        <v>-1.6871007600733772</v>
      </c>
      <c r="J54" s="19">
        <f t="shared" si="8"/>
        <v>-0.50720569521473502</v>
      </c>
    </row>
    <row r="55" spans="3:10" ht="16.5" thickBot="1" x14ac:dyDescent="0.3">
      <c r="C55" s="29" t="s">
        <v>46</v>
      </c>
      <c r="D55" s="9">
        <f>SUM(D43:D54)</f>
        <v>8936311.2599999998</v>
      </c>
      <c r="E55" s="9">
        <f>SUM(E43:E54)</f>
        <v>10890595.629999997</v>
      </c>
      <c r="F55" s="9">
        <f>SUM(F43:F54)</f>
        <v>10446444.91</v>
      </c>
      <c r="G55" s="19">
        <f t="shared" ref="G55:H55" si="9">(E55-D55)*100/D55</f>
        <v>21.869027534298279</v>
      </c>
      <c r="H55" s="19">
        <f t="shared" si="9"/>
        <v>-4.0782959453246823</v>
      </c>
      <c r="I55" s="19">
        <f t="shared" ref="I55" si="10">(F55-D55)*100/D55</f>
        <v>16.898847925760368</v>
      </c>
      <c r="J55" s="19">
        <f t="shared" ref="J55" si="11">(G55+H55)/2</f>
        <v>8.8953657944867981</v>
      </c>
    </row>
  </sheetData>
  <mergeCells count="7">
    <mergeCell ref="C40:F40"/>
    <mergeCell ref="G40:J40"/>
    <mergeCell ref="C2:F2"/>
    <mergeCell ref="G2:J2"/>
    <mergeCell ref="C19:F19"/>
    <mergeCell ref="G19:J19"/>
    <mergeCell ref="C20:C21"/>
  </mergeCells>
  <pageMargins left="0" right="0" top="0" bottom="0" header="0" footer="0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75EEEA3A-2C6D-40E7-B9D8-A3262AAD14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G5:G16</xm:sqref>
        </x14:conditionalFormatting>
        <x14:conditionalFormatting xmlns:xm="http://schemas.microsoft.com/office/excel/2006/main">
          <x14:cfRule type="iconSet" priority="11" id="{D94643EF-24EB-4631-BAB9-08BCCC45A76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H5:H16</xm:sqref>
        </x14:conditionalFormatting>
        <x14:conditionalFormatting xmlns:xm="http://schemas.microsoft.com/office/excel/2006/main">
          <x14:cfRule type="iconSet" priority="10" id="{4F007E5F-3088-46FA-8BF6-AA2CE3C64E0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I5:I16</xm:sqref>
        </x14:conditionalFormatting>
        <x14:conditionalFormatting xmlns:xm="http://schemas.microsoft.com/office/excel/2006/main">
          <x14:cfRule type="iconSet" priority="9" id="{0A9427EB-A564-42B6-9D93-3B7D82DB9C0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J5:J16</xm:sqref>
        </x14:conditionalFormatting>
        <x14:conditionalFormatting xmlns:xm="http://schemas.microsoft.com/office/excel/2006/main">
          <x14:cfRule type="iconSet" priority="8" id="{3F55B804-B704-4928-980B-22EF9A595AF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G22:G37</xm:sqref>
        </x14:conditionalFormatting>
        <x14:conditionalFormatting xmlns:xm="http://schemas.microsoft.com/office/excel/2006/main">
          <x14:cfRule type="iconSet" priority="7" id="{8484A289-10C5-40F0-885A-4B0291807B0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H22:H37</xm:sqref>
        </x14:conditionalFormatting>
        <x14:conditionalFormatting xmlns:xm="http://schemas.microsoft.com/office/excel/2006/main">
          <x14:cfRule type="iconSet" priority="6" id="{5D200527-40BB-400E-A79A-A91CAFF9BC7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I22:I37</xm:sqref>
        </x14:conditionalFormatting>
        <x14:conditionalFormatting xmlns:xm="http://schemas.microsoft.com/office/excel/2006/main">
          <x14:cfRule type="iconSet" priority="5" id="{9A32D573-0102-4F6B-A762-46A10E89EE3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J22:J37</xm:sqref>
        </x14:conditionalFormatting>
        <x14:conditionalFormatting xmlns:xm="http://schemas.microsoft.com/office/excel/2006/main">
          <x14:cfRule type="iconSet" priority="4" id="{8DA5A592-225E-405E-8D1C-951A09BF264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G43:G55</xm:sqref>
        </x14:conditionalFormatting>
        <x14:conditionalFormatting xmlns:xm="http://schemas.microsoft.com/office/excel/2006/main">
          <x14:cfRule type="iconSet" priority="3" id="{4B58CC19-0AD4-4614-A0E8-A425BAAA61B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H43:H55</xm:sqref>
        </x14:conditionalFormatting>
        <x14:conditionalFormatting xmlns:xm="http://schemas.microsoft.com/office/excel/2006/main">
          <x14:cfRule type="iconSet" priority="2" id="{960248DC-F424-47CB-A141-ACB17C1828E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I43:I55</xm:sqref>
        </x14:conditionalFormatting>
        <x14:conditionalFormatting xmlns:xm="http://schemas.microsoft.com/office/excel/2006/main">
          <x14:cfRule type="iconSet" priority="1" id="{A38ADBF7-DB2B-43D3-9957-5A51AF6D7DD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J43:J55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THV- Perfshirse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besim.saramati</dc:creator>
  <cp:lastModifiedBy>Besim Saramati</cp:lastModifiedBy>
  <cp:lastPrinted>2024-11-01T14:55:17Z</cp:lastPrinted>
  <dcterms:created xsi:type="dcterms:W3CDTF">2020-10-26T10:04:39Z</dcterms:created>
  <dcterms:modified xsi:type="dcterms:W3CDTF">2025-01-27T08:29:49Z</dcterms:modified>
</cp:coreProperties>
</file>