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re.mashkulli\Desktop\Raporti mujor i te hyrave dhe shpezimeve 2025\"/>
    </mc:Choice>
  </mc:AlternateContent>
  <bookViews>
    <workbookView xWindow="0" yWindow="0" windowWidth="15360" windowHeight="7755"/>
  </bookViews>
  <sheets>
    <sheet name="Raporti mujor i TH dhe shpenzim" sheetId="4" r:id="rId1"/>
  </sheets>
  <calcPr calcId="162913"/>
</workbook>
</file>

<file path=xl/calcChain.xml><?xml version="1.0" encoding="utf-8"?>
<calcChain xmlns="http://schemas.openxmlformats.org/spreadsheetml/2006/main">
  <c r="D41" i="4" l="1"/>
  <c r="D40" i="4"/>
  <c r="D39" i="4"/>
  <c r="D38" i="4"/>
  <c r="D37" i="4"/>
  <c r="D36" i="4"/>
  <c r="C36" i="4" s="1"/>
  <c r="D35" i="4"/>
  <c r="D34" i="4"/>
  <c r="D33" i="4"/>
  <c r="C33" i="4" s="1"/>
  <c r="D32" i="4"/>
  <c r="C32" i="4" s="1"/>
  <c r="D31" i="4"/>
  <c r="J31" i="4"/>
  <c r="J32" i="4"/>
  <c r="J33" i="4"/>
  <c r="J34" i="4"/>
  <c r="J35" i="4"/>
  <c r="J36" i="4"/>
  <c r="J37" i="4"/>
  <c r="J38" i="4"/>
  <c r="J39" i="4"/>
  <c r="J40" i="4"/>
  <c r="J41" i="4"/>
  <c r="P31" i="4"/>
  <c r="P32" i="4"/>
  <c r="P33" i="4"/>
  <c r="P34" i="4"/>
  <c r="P35" i="4"/>
  <c r="P36" i="4"/>
  <c r="P37" i="4"/>
  <c r="P38" i="4"/>
  <c r="P39" i="4"/>
  <c r="P40" i="4"/>
  <c r="P41" i="4"/>
  <c r="B33" i="4"/>
  <c r="B35" i="4"/>
  <c r="D30" i="4"/>
  <c r="J30" i="4"/>
  <c r="P30" i="4"/>
  <c r="B32" i="4" l="1"/>
  <c r="B36" i="4"/>
  <c r="C34" i="4"/>
  <c r="C35" i="4"/>
  <c r="B31" i="4"/>
  <c r="C41" i="4"/>
  <c r="C40" i="4"/>
  <c r="C37" i="4"/>
  <c r="C39" i="4"/>
  <c r="B38" i="4"/>
  <c r="C31" i="4"/>
  <c r="B39" i="4"/>
  <c r="C38" i="4"/>
  <c r="B37" i="4"/>
  <c r="B40" i="4"/>
  <c r="B34" i="4"/>
  <c r="B41" i="4"/>
  <c r="L10" i="4" l="1"/>
  <c r="L8" i="4" l="1"/>
  <c r="C20" i="4" l="1"/>
  <c r="L18" i="4" l="1"/>
  <c r="L17" i="4" l="1"/>
  <c r="L16" i="4" l="1"/>
  <c r="L14" i="4" l="1"/>
  <c r="L15" i="4"/>
  <c r="T42" i="4" l="1"/>
  <c r="R42" i="4"/>
  <c r="O42" i="4"/>
  <c r="N42" i="4"/>
  <c r="M42" i="4"/>
  <c r="L42" i="4"/>
  <c r="K42" i="4"/>
  <c r="U42" i="4"/>
  <c r="I42" i="4"/>
  <c r="H42" i="4"/>
  <c r="S42" i="4"/>
  <c r="F42" i="4"/>
  <c r="Q42" i="4"/>
  <c r="J42" i="4" l="1"/>
  <c r="G42" i="4"/>
  <c r="L13" i="4"/>
  <c r="P42" i="4" l="1"/>
  <c r="L12" i="4"/>
  <c r="E42" i="4" l="1"/>
  <c r="L11" i="4"/>
  <c r="D42" i="4" l="1"/>
  <c r="C30" i="4"/>
  <c r="C42" i="4" s="1"/>
  <c r="B30" i="4"/>
  <c r="B42" i="4" s="1"/>
  <c r="D20" i="4" l="1"/>
  <c r="E20" i="4"/>
  <c r="F20" i="4"/>
  <c r="G20" i="4"/>
  <c r="H20" i="4"/>
  <c r="I20" i="4"/>
  <c r="J20" i="4"/>
  <c r="K20" i="4"/>
  <c r="L9" i="4"/>
  <c r="L20" i="4" l="1"/>
</calcChain>
</file>

<file path=xl/sharedStrings.xml><?xml version="1.0" encoding="utf-8"?>
<sst xmlns="http://schemas.openxmlformats.org/spreadsheetml/2006/main" count="61" uniqueCount="38">
  <si>
    <t>Gjithsej Pranimet</t>
  </si>
  <si>
    <t>Tatimi në pronë</t>
  </si>
  <si>
    <t>Taksa për Leje Ndërtimi</t>
  </si>
  <si>
    <t>Taksa për shfrytëzim të hapësirave publike</t>
  </si>
  <si>
    <t>Taksa për çertifikata dhe dokumente</t>
  </si>
  <si>
    <t>Gjoba ne trafik dhe nga Gjykata</t>
  </si>
  <si>
    <t>Taksa për automjete</t>
  </si>
  <si>
    <t>Participim në Shëndetësi</t>
  </si>
  <si>
    <t>Participim në Arsim</t>
  </si>
  <si>
    <t>Të hyra tjera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</si>
  <si>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</si>
  <si>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</si>
  <si>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</si>
  <si>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</si>
  <si>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</si>
  <si>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</si>
  <si>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</si>
  <si>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</si>
  <si>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</si>
  <si>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</si>
  <si>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Nenetor</t>
  </si>
  <si>
    <t>Dhjetor</t>
  </si>
  <si>
    <t>Viti</t>
  </si>
  <si>
    <t>Muaji</t>
  </si>
  <si>
    <t>Gjithsejt Pagesat</t>
  </si>
  <si>
    <t>Shpenzimet</t>
  </si>
  <si>
    <t>Qeveria Lokale</t>
  </si>
  <si>
    <t>Paga</t>
  </si>
  <si>
    <t>Mallra dhe shërbime</t>
  </si>
  <si>
    <t>Shpenzime komunale</t>
  </si>
  <si>
    <t>Subvencione dhe Transfere</t>
  </si>
  <si>
    <t>Shpenzime Kapitale</t>
  </si>
  <si>
    <t>Arsimi</t>
  </si>
  <si>
    <t>Shëndetësia dhe Sherbimet Sociale</t>
  </si>
  <si>
    <t>Gjithsej 2024</t>
  </si>
  <si>
    <t>SHPENZIMET SIPAS MUAJVE/ 2025</t>
  </si>
  <si>
    <t>Shpenzimet 2025</t>
  </si>
  <si>
    <t>TË HYRAT SIPAS MUAJVE/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</si>
</sst>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14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1" xfId="0" applyFont="1" applyBorder="1" applyAlignment="1"/>
    <xf numFmtId="4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0" fontId="2" fillId="3" borderId="8" xfId="0" applyFont="1" applyFill="1" applyBorder="1" applyAlignment="1"/>
    <xf numFmtId="4" fontId="5" fillId="3" borderId="8" xfId="0" applyNumberFormat="1" applyFont="1" applyFill="1" applyBorder="1" applyAlignment="1"/>
    <xf numFmtId="4" fontId="5" fillId="3" borderId="9" xfId="0" applyNumberFormat="1" applyFont="1" applyFill="1" applyBorder="1" applyAlignment="1"/>
    <xf numFmtId="43" fontId="7" fillId="7" borderId="1" xfId="1" applyFont="1" applyFill="1" applyBorder="1" applyAlignment="1"/>
    <xf numFmtId="43" fontId="6" fillId="2" borderId="1" xfId="1" applyFont="1" applyFill="1" applyBorder="1" applyAlignment="1"/>
    <xf numFmtId="43" fontId="7" fillId="0" borderId="1" xfId="1" applyFont="1" applyBorder="1" applyAlignment="1"/>
    <xf numFmtId="43" fontId="7" fillId="2" borderId="1" xfId="1" applyFont="1" applyFill="1" applyBorder="1" applyAlignment="1"/>
    <xf numFmtId="43" fontId="7" fillId="2" borderId="6" xfId="1" applyFont="1" applyFill="1" applyBorder="1" applyAlignment="1"/>
    <xf numFmtId="43" fontId="8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43" fontId="4" fillId="0" borderId="1" xfId="1" applyFont="1" applyBorder="1" applyAlignment="1"/>
    <xf numFmtId="43" fontId="10" fillId="2" borderId="1" xfId="1" applyFont="1" applyFill="1" applyBorder="1" applyAlignment="1">
      <alignment horizontal="center"/>
    </xf>
    <xf numFmtId="43" fontId="10" fillId="0" borderId="1" xfId="1" applyFont="1" applyBorder="1" applyAlignment="1"/>
    <xf numFmtId="43" fontId="0" fillId="0" borderId="0" xfId="1" applyFont="1" applyAlignment="1"/>
    <xf numFmtId="43" fontId="10" fillId="0" borderId="1" xfId="0" applyNumberFormat="1" applyFont="1" applyBorder="1" applyAlignment="1"/>
    <xf numFmtId="0" fontId="10" fillId="0" borderId="1" xfId="0" applyFont="1" applyBorder="1" applyAlignment="1"/>
    <xf numFmtId="43" fontId="4" fillId="3" borderId="1" xfId="1" applyFont="1" applyFill="1" applyBorder="1" applyAlignment="1"/>
    <xf numFmtId="0" fontId="4" fillId="8" borderId="1" xfId="0" applyFont="1" applyFill="1" applyBorder="1" applyAlignment="1">
      <alignment wrapText="1"/>
    </xf>
    <xf numFmtId="43" fontId="11" fillId="0" borderId="0" xfId="1" applyFont="1" applyAlignment="1"/>
    <xf numFmtId="43" fontId="11" fillId="0" borderId="0" xfId="0" applyNumberFormat="1" applyFont="1" applyAlignment="1"/>
    <xf numFmtId="4" fontId="12" fillId="0" borderId="0" xfId="0" applyNumberFormat="1" applyFont="1" applyAlignment="1"/>
    <xf numFmtId="0" fontId="9" fillId="12" borderId="0" xfId="0" applyFont="1" applyFill="1" applyBorder="1" applyAlignment="1">
      <alignment horizontal="center" vertical="center" textRotation="90" wrapText="1"/>
    </xf>
    <xf numFmtId="0" fontId="2" fillId="13" borderId="0" xfId="0" applyFont="1" applyFill="1" applyBorder="1" applyAlignment="1"/>
    <xf numFmtId="4" fontId="5" fillId="13" borderId="0" xfId="0" applyNumberFormat="1" applyFont="1" applyFill="1" applyBorder="1" applyAlignment="1"/>
    <xf numFmtId="43" fontId="5" fillId="2" borderId="6" xfId="1" applyFont="1" applyFill="1" applyBorder="1" applyAlignment="1"/>
    <xf numFmtId="43" fontId="8" fillId="12" borderId="0" xfId="1" applyFont="1" applyFill="1" applyAlignment="1"/>
    <xf numFmtId="43" fontId="0" fillId="0" borderId="0" xfId="0" applyNumberFormat="1" applyFont="1" applyAlignment="1"/>
    <xf numFmtId="0" fontId="9" fillId="0" borderId="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43" fontId="10" fillId="12" borderId="1" xfId="1" applyFont="1" applyFill="1" applyBorder="1" applyAlignment="1"/>
    <xf numFmtId="165" fontId="4" fillId="0" borderId="1" xfId="1" applyNumberFormat="1" applyFont="1" applyBorder="1" applyAlignment="1"/>
    <xf numFmtId="165" fontId="4" fillId="3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U46"/>
  <sheetViews>
    <sheetView tabSelected="1" workbookViewId="0">
      <selection activeCell="C20" sqref="C20"/>
    </sheetView>
  </sheetViews>
  <sheetFormatPr defaultColWidth="14.42578125" defaultRowHeight="15.75" customHeight="1" x14ac:dyDescent="0.2"/>
  <cols>
    <col min="1" max="1" width="12.42578125" customWidth="1"/>
    <col min="2" max="2" width="15.85546875" customWidth="1"/>
    <col min="3" max="3" width="12.28515625" customWidth="1"/>
    <col min="4" max="4" width="12.85546875" customWidth="1"/>
    <col min="5" max="5" width="12" customWidth="1"/>
    <col min="6" max="6" width="11.7109375" customWidth="1"/>
    <col min="7" max="7" width="13.85546875" customWidth="1"/>
    <col min="8" max="8" width="11.42578125" customWidth="1"/>
    <col min="9" max="9" width="12.140625" customWidth="1"/>
    <col min="10" max="10" width="12" customWidth="1"/>
    <col min="11" max="11" width="12.140625" customWidth="1"/>
    <col min="12" max="12" width="12.5703125" customWidth="1"/>
    <col min="13" max="13" width="10.140625" customWidth="1"/>
    <col min="14" max="14" width="9.5703125" customWidth="1"/>
    <col min="15" max="15" width="11.7109375" customWidth="1"/>
    <col min="16" max="16" width="12.85546875" customWidth="1"/>
    <col min="17" max="17" width="11.5703125" customWidth="1"/>
    <col min="18" max="18" width="11.140625" customWidth="1"/>
    <col min="19" max="19" width="10.42578125" customWidth="1"/>
    <col min="20" max="20" width="9.7109375" customWidth="1"/>
    <col min="21" max="21" width="11" customWidth="1"/>
    <col min="22" max="22" width="9.5703125" customWidth="1"/>
  </cols>
  <sheetData>
    <row r="4" spans="1:12" ht="15.75" customHeight="1" x14ac:dyDescent="0.2">
      <c r="A4" s="48" t="s">
        <v>37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6" spans="1:12" ht="15.75" customHeight="1" thickBot="1" x14ac:dyDescent="0.25"/>
    <row r="7" spans="1:12" s="1" customFormat="1" ht="75" customHeight="1" x14ac:dyDescent="0.2">
      <c r="A7" s="8" t="s">
        <v>22</v>
      </c>
      <c r="B7" s="9" t="s">
        <v>23</v>
      </c>
      <c r="C7" s="10" t="s">
        <v>0</v>
      </c>
      <c r="D7" s="10" t="s">
        <v>1</v>
      </c>
      <c r="E7" s="11" t="s">
        <v>2</v>
      </c>
      <c r="F7" s="12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3" t="s">
        <v>9</v>
      </c>
    </row>
    <row r="8" spans="1:12" ht="12.75" x14ac:dyDescent="0.2">
      <c r="A8" s="46">
        <v>2025</v>
      </c>
      <c r="B8" s="2" t="s">
        <v>10</v>
      </c>
      <c r="C8" s="3">
        <v>456750.37</v>
      </c>
      <c r="D8" s="3">
        <v>86538.65</v>
      </c>
      <c r="E8" s="3">
        <v>103099.37</v>
      </c>
      <c r="F8" s="3">
        <v>29768.99</v>
      </c>
      <c r="G8" s="3">
        <v>13131.5</v>
      </c>
      <c r="H8" s="3"/>
      <c r="I8" s="3">
        <v>31890.01</v>
      </c>
      <c r="J8" s="3">
        <v>27815.8</v>
      </c>
      <c r="K8" s="3">
        <v>22900</v>
      </c>
      <c r="L8" s="14">
        <f>C8-D8-E8-F8-G8-H8-I8-J8-K8</f>
        <v>141606.04999999999</v>
      </c>
    </row>
    <row r="9" spans="1:12" ht="12.75" x14ac:dyDescent="0.2">
      <c r="A9" s="46"/>
      <c r="B9" s="2" t="s">
        <v>11</v>
      </c>
      <c r="C9" s="3">
        <v>559663.53</v>
      </c>
      <c r="D9" s="3">
        <v>186525.78</v>
      </c>
      <c r="E9" s="3">
        <v>84670.91</v>
      </c>
      <c r="F9" s="3">
        <v>16659.71</v>
      </c>
      <c r="G9" s="3">
        <v>13053.2</v>
      </c>
      <c r="H9" s="3"/>
      <c r="I9" s="3">
        <v>31480.04</v>
      </c>
      <c r="J9" s="3">
        <v>25869</v>
      </c>
      <c r="K9" s="3">
        <v>9930</v>
      </c>
      <c r="L9" s="14">
        <f>C9-D9-E9-F9-G9-H9-I9-J9-K9</f>
        <v>191474.88999999993</v>
      </c>
    </row>
    <row r="10" spans="1:12" ht="12.75" x14ac:dyDescent="0.2">
      <c r="A10" s="46"/>
      <c r="B10" s="2" t="s">
        <v>12</v>
      </c>
      <c r="C10" s="7">
        <v>1366145.05</v>
      </c>
      <c r="D10" s="4">
        <v>216791.48</v>
      </c>
      <c r="E10" s="4">
        <v>136839.4</v>
      </c>
      <c r="F10" s="5">
        <v>16110.72</v>
      </c>
      <c r="G10" s="4">
        <v>10034.5</v>
      </c>
      <c r="H10" s="6">
        <v>584173.5</v>
      </c>
      <c r="I10" s="4">
        <v>33940.019999999997</v>
      </c>
      <c r="J10" s="4">
        <v>20851.5</v>
      </c>
      <c r="K10" s="4">
        <v>17966</v>
      </c>
      <c r="L10" s="14">
        <f t="shared" ref="L10" si="0">C10-D10-E10-F10-G10-H10-I10-J10-K10</f>
        <v>329437.93000000005</v>
      </c>
    </row>
    <row r="11" spans="1:12" ht="12.75" x14ac:dyDescent="0.2">
      <c r="A11" s="46"/>
      <c r="B11" s="2" t="s">
        <v>13</v>
      </c>
      <c r="C11" s="7">
        <v>1250167.27</v>
      </c>
      <c r="D11" s="4">
        <v>643343.65</v>
      </c>
      <c r="E11" s="4">
        <v>151209.25</v>
      </c>
      <c r="F11" s="5">
        <v>23712.47</v>
      </c>
      <c r="G11" s="4">
        <v>12156</v>
      </c>
      <c r="H11" s="6"/>
      <c r="I11" s="4">
        <v>37360.230000000003</v>
      </c>
      <c r="J11" s="4">
        <v>22434</v>
      </c>
      <c r="K11" s="4">
        <v>25118</v>
      </c>
      <c r="L11" s="15">
        <f t="shared" ref="L11:L18" si="1">C11-D11-E11-F11-G11-H11-I11-J11-K11</f>
        <v>334833.67000000004</v>
      </c>
    </row>
    <row r="12" spans="1:12" ht="12.75" x14ac:dyDescent="0.2">
      <c r="A12" s="46"/>
      <c r="B12" s="2" t="s">
        <v>14</v>
      </c>
      <c r="C12" s="7">
        <v>1029739.22</v>
      </c>
      <c r="D12" s="4">
        <v>415662.06</v>
      </c>
      <c r="E12" s="4">
        <v>239360.68</v>
      </c>
      <c r="F12" s="5">
        <v>45924.41</v>
      </c>
      <c r="G12" s="4">
        <v>13988</v>
      </c>
      <c r="H12" s="6"/>
      <c r="I12" s="4">
        <v>45350.13</v>
      </c>
      <c r="J12" s="4">
        <v>19622</v>
      </c>
      <c r="K12" s="4">
        <v>29207</v>
      </c>
      <c r="L12" s="15">
        <f t="shared" si="1"/>
        <v>220624.93999999994</v>
      </c>
    </row>
    <row r="13" spans="1:12" s="24" customFormat="1" ht="12.75" x14ac:dyDescent="0.2">
      <c r="A13" s="46"/>
      <c r="B13" s="2" t="s">
        <v>15</v>
      </c>
      <c r="C13" s="19">
        <v>1548508.18</v>
      </c>
      <c r="D13" s="20">
        <v>163856.45000000001</v>
      </c>
      <c r="E13" s="20">
        <v>384992.2</v>
      </c>
      <c r="F13" s="21">
        <v>22785.599999999999</v>
      </c>
      <c r="G13" s="20">
        <v>12615.5</v>
      </c>
      <c r="H13" s="22">
        <v>740962.34</v>
      </c>
      <c r="I13" s="20">
        <v>39520.050000000003</v>
      </c>
      <c r="J13" s="20">
        <v>16292.5</v>
      </c>
      <c r="K13" s="20">
        <v>17310</v>
      </c>
      <c r="L13" s="23">
        <f t="shared" si="1"/>
        <v>150173.5400000001</v>
      </c>
    </row>
    <row r="14" spans="1:12" ht="12.75" x14ac:dyDescent="0.2">
      <c r="A14" s="46"/>
      <c r="B14" s="2" t="s">
        <v>16</v>
      </c>
      <c r="C14" s="19">
        <v>654911.9</v>
      </c>
      <c r="D14" s="20">
        <v>153813.85999999999</v>
      </c>
      <c r="E14" s="20">
        <v>213229.96</v>
      </c>
      <c r="F14" s="21">
        <v>28600.560000000001</v>
      </c>
      <c r="G14" s="20">
        <v>17566</v>
      </c>
      <c r="H14" s="22"/>
      <c r="I14" s="20">
        <v>48913</v>
      </c>
      <c r="J14" s="20">
        <v>22925</v>
      </c>
      <c r="K14" s="20">
        <v>11033</v>
      </c>
      <c r="L14" s="23">
        <f t="shared" si="1"/>
        <v>158830.52000000008</v>
      </c>
    </row>
    <row r="15" spans="1:12" ht="12.75" x14ac:dyDescent="0.2">
      <c r="A15" s="46"/>
      <c r="B15" s="2" t="s">
        <v>17</v>
      </c>
      <c r="C15" s="19">
        <v>1623685.1200000001</v>
      </c>
      <c r="D15" s="20">
        <v>294028.3</v>
      </c>
      <c r="E15" s="20">
        <v>142349.88</v>
      </c>
      <c r="F15" s="21">
        <v>27826.27</v>
      </c>
      <c r="G15" s="20">
        <v>18857.5</v>
      </c>
      <c r="H15" s="22"/>
      <c r="I15" s="22">
        <v>41765</v>
      </c>
      <c r="J15" s="20">
        <v>26737.25</v>
      </c>
      <c r="K15" s="20">
        <v>4995</v>
      </c>
      <c r="L15" s="23">
        <f t="shared" si="1"/>
        <v>1067125.92</v>
      </c>
    </row>
    <row r="16" spans="1:12" ht="12.75" x14ac:dyDescent="0.2">
      <c r="A16" s="46"/>
      <c r="B16" s="2" t="s">
        <v>18</v>
      </c>
      <c r="C16" s="19">
        <v>1144392.31</v>
      </c>
      <c r="D16" s="19">
        <v>262590.38</v>
      </c>
      <c r="E16" s="19">
        <v>550220.79</v>
      </c>
      <c r="F16" s="19">
        <v>21879.78</v>
      </c>
      <c r="G16" s="19">
        <v>14133</v>
      </c>
      <c r="H16" s="19"/>
      <c r="I16" s="19">
        <v>40760.07</v>
      </c>
      <c r="J16" s="19">
        <v>29200.75</v>
      </c>
      <c r="K16" s="19">
        <v>18592</v>
      </c>
      <c r="L16" s="19">
        <f t="shared" si="1"/>
        <v>207015.53999999998</v>
      </c>
    </row>
    <row r="17" spans="1:21" s="32" customFormat="1" ht="12.75" x14ac:dyDescent="0.2">
      <c r="A17" s="46"/>
      <c r="B17" s="29" t="s">
        <v>19</v>
      </c>
      <c r="C17" s="19"/>
      <c r="D17" s="20"/>
      <c r="E17" s="20"/>
      <c r="F17" s="21"/>
      <c r="G17" s="20"/>
      <c r="H17" s="22"/>
      <c r="I17" s="20"/>
      <c r="J17" s="20"/>
      <c r="K17" s="20"/>
      <c r="L17" s="19">
        <f t="shared" si="1"/>
        <v>0</v>
      </c>
    </row>
    <row r="18" spans="1:21" s="24" customFormat="1" ht="12.75" x14ac:dyDescent="0.2">
      <c r="A18" s="46"/>
      <c r="B18" s="29" t="s">
        <v>20</v>
      </c>
      <c r="C18" s="19"/>
      <c r="D18" s="20"/>
      <c r="E18" s="20"/>
      <c r="F18" s="21"/>
      <c r="G18" s="20"/>
      <c r="H18" s="22"/>
      <c r="I18" s="20"/>
      <c r="J18" s="20"/>
      <c r="K18" s="20"/>
      <c r="L18" s="23">
        <f t="shared" si="1"/>
        <v>0</v>
      </c>
      <c r="M18" s="44"/>
    </row>
    <row r="19" spans="1:21" ht="12.75" x14ac:dyDescent="0.2">
      <c r="A19" s="46"/>
      <c r="B19" s="2" t="s">
        <v>21</v>
      </c>
      <c r="C19" s="19"/>
      <c r="D19" s="20"/>
      <c r="E19" s="20"/>
      <c r="F19" s="21"/>
      <c r="G19" s="20"/>
      <c r="H19" s="22"/>
      <c r="I19" s="20"/>
      <c r="J19" s="20"/>
      <c r="K19" s="20"/>
      <c r="L19" s="43"/>
      <c r="N19" s="39"/>
    </row>
    <row r="20" spans="1:21" ht="20.25" customHeight="1" thickBot="1" x14ac:dyDescent="0.25">
      <c r="A20" s="47"/>
      <c r="B20" s="16" t="s">
        <v>34</v>
      </c>
      <c r="C20" s="17">
        <f t="shared" ref="C20:L20" si="2">SUM(C8:C19)</f>
        <v>9633962.9500000011</v>
      </c>
      <c r="D20" s="17">
        <f t="shared" si="2"/>
        <v>2423150.61</v>
      </c>
      <c r="E20" s="17">
        <f t="shared" si="2"/>
        <v>2005972.44</v>
      </c>
      <c r="F20" s="17">
        <f t="shared" si="2"/>
        <v>233268.50999999998</v>
      </c>
      <c r="G20" s="17">
        <f t="shared" si="2"/>
        <v>125535.2</v>
      </c>
      <c r="H20" s="17">
        <f t="shared" si="2"/>
        <v>1325135.8399999999</v>
      </c>
      <c r="I20" s="17">
        <f t="shared" si="2"/>
        <v>350978.55000000005</v>
      </c>
      <c r="J20" s="17">
        <f t="shared" si="2"/>
        <v>211747.8</v>
      </c>
      <c r="K20" s="17">
        <f t="shared" si="2"/>
        <v>157051</v>
      </c>
      <c r="L20" s="18">
        <f t="shared" si="2"/>
        <v>2801123</v>
      </c>
    </row>
    <row r="21" spans="1:21" ht="20.25" customHeight="1" x14ac:dyDescent="0.2">
      <c r="A21" s="40"/>
      <c r="B21" s="41"/>
    </row>
    <row r="22" spans="1:21" ht="65.25" customHeight="1" x14ac:dyDescent="0.2">
      <c r="A22" s="40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21" ht="20.25" customHeight="1" x14ac:dyDescent="0.2">
      <c r="A23" s="40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21" ht="20.25" customHeight="1" x14ac:dyDescent="0.2">
      <c r="A24" s="40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1" ht="20.25" customHeight="1" x14ac:dyDescent="0.2">
      <c r="A25" s="40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1" ht="20.25" customHeight="1" x14ac:dyDescent="0.2">
      <c r="A26" s="40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21" ht="15.75" customHeight="1" x14ac:dyDescent="0.2">
      <c r="A27" s="48" t="s">
        <v>35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9" spans="1:21" s="1" customFormat="1" ht="36.75" customHeight="1" x14ac:dyDescent="0.2">
      <c r="A29" s="36" t="s">
        <v>36</v>
      </c>
      <c r="B29" s="25" t="s">
        <v>24</v>
      </c>
      <c r="C29" s="25" t="s">
        <v>25</v>
      </c>
      <c r="D29" s="26" t="s">
        <v>26</v>
      </c>
      <c r="E29" s="25" t="s">
        <v>27</v>
      </c>
      <c r="F29" s="25" t="s">
        <v>28</v>
      </c>
      <c r="G29" s="25" t="s">
        <v>29</v>
      </c>
      <c r="H29" s="25" t="s">
        <v>30</v>
      </c>
      <c r="I29" s="25" t="s">
        <v>31</v>
      </c>
      <c r="J29" s="27" t="s">
        <v>32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8" t="s">
        <v>33</v>
      </c>
      <c r="Q29" s="25" t="s">
        <v>27</v>
      </c>
      <c r="R29" s="25" t="s">
        <v>28</v>
      </c>
      <c r="S29" s="25" t="s">
        <v>29</v>
      </c>
      <c r="T29" s="25" t="s">
        <v>30</v>
      </c>
      <c r="U29" s="25" t="s">
        <v>31</v>
      </c>
    </row>
    <row r="30" spans="1:21" s="32" customFormat="1" ht="12.75" x14ac:dyDescent="0.2">
      <c r="A30" s="29" t="s">
        <v>10</v>
      </c>
      <c r="B30" s="50">
        <f>D30+J30+P30</f>
        <v>5006554.5199999996</v>
      </c>
      <c r="C30" s="50">
        <f>D30+J30+P30</f>
        <v>5006554.5199999996</v>
      </c>
      <c r="D30" s="29">
        <f>E30+F30+G30+H30+I30</f>
        <v>2790251.21</v>
      </c>
      <c r="E30" s="31">
        <v>274233.03000000003</v>
      </c>
      <c r="F30" s="31">
        <v>753854.69</v>
      </c>
      <c r="G30" s="31"/>
      <c r="H30" s="31"/>
      <c r="I30" s="31">
        <v>1762163.49</v>
      </c>
      <c r="J30" s="31">
        <f>K30+L30+M30+N30+O30</f>
        <v>1681494.8900000001</v>
      </c>
      <c r="K30" s="31">
        <v>1612409.04</v>
      </c>
      <c r="L30" s="31">
        <v>69085.850000000006</v>
      </c>
      <c r="M30" s="31"/>
      <c r="N30" s="31"/>
      <c r="O30" s="31"/>
      <c r="P30" s="31">
        <f>Q30+R30+S30+T30+U30</f>
        <v>534808.41999999993</v>
      </c>
      <c r="Q30" s="31">
        <v>465996.92</v>
      </c>
      <c r="R30" s="31">
        <v>68811.5</v>
      </c>
      <c r="S30" s="31"/>
      <c r="T30" s="31"/>
      <c r="U30" s="31">
        <v>0</v>
      </c>
    </row>
    <row r="31" spans="1:21" s="32" customFormat="1" ht="12.75" x14ac:dyDescent="0.2">
      <c r="A31" s="29" t="s">
        <v>11</v>
      </c>
      <c r="B31" s="50">
        <f>D31+J31+P31</f>
        <v>5992367.5700000003</v>
      </c>
      <c r="C31" s="50">
        <f>D31+J31+P31</f>
        <v>5992367.5700000003</v>
      </c>
      <c r="D31" s="29">
        <f t="shared" ref="D31:D41" si="3">E31+F31+G31+H31+I31</f>
        <v>3066292.73</v>
      </c>
      <c r="E31" s="31">
        <v>286706.53999999998</v>
      </c>
      <c r="F31" s="31">
        <v>827399.87</v>
      </c>
      <c r="G31" s="31">
        <v>24998.31</v>
      </c>
      <c r="H31" s="31">
        <v>294600</v>
      </c>
      <c r="I31" s="31">
        <v>1632588.01</v>
      </c>
      <c r="J31" s="31">
        <f>K31+L31+M31+N31+O31</f>
        <v>2213768.41</v>
      </c>
      <c r="K31" s="31">
        <v>1629194.29</v>
      </c>
      <c r="L31" s="31">
        <v>209675.12</v>
      </c>
      <c r="M31" s="31">
        <v>39660.04</v>
      </c>
      <c r="N31" s="31"/>
      <c r="O31" s="31">
        <v>335238.96000000002</v>
      </c>
      <c r="P31" s="31">
        <f>Q31+R31+S31+T31+U31</f>
        <v>712306.43</v>
      </c>
      <c r="Q31" s="31">
        <v>479951.39</v>
      </c>
      <c r="R31" s="31">
        <v>172160.65000000002</v>
      </c>
      <c r="S31" s="31">
        <v>19545.780000000002</v>
      </c>
      <c r="T31" s="31"/>
      <c r="U31" s="31">
        <v>40648.61</v>
      </c>
    </row>
    <row r="32" spans="1:21" s="32" customFormat="1" ht="12.75" x14ac:dyDescent="0.2">
      <c r="A32" s="29" t="s">
        <v>12</v>
      </c>
      <c r="B32" s="50">
        <f>D32+J32+P32</f>
        <v>7418064.7300000004</v>
      </c>
      <c r="C32" s="50">
        <f>D32+J32+P32</f>
        <v>7418064.7300000004</v>
      </c>
      <c r="D32" s="29">
        <f t="shared" si="3"/>
        <v>4282283.57</v>
      </c>
      <c r="E32" s="31">
        <v>267458.05</v>
      </c>
      <c r="F32" s="31">
        <v>929731.7</v>
      </c>
      <c r="G32" s="31">
        <v>15000</v>
      </c>
      <c r="H32" s="31">
        <v>278141.55</v>
      </c>
      <c r="I32" s="31">
        <v>2791952.27</v>
      </c>
      <c r="J32" s="31">
        <f>K32+L32+M32+N32+O32</f>
        <v>2052371.91</v>
      </c>
      <c r="K32" s="31">
        <v>1663961.39</v>
      </c>
      <c r="L32" s="31">
        <v>216643.85</v>
      </c>
      <c r="M32" s="31">
        <v>13433.02</v>
      </c>
      <c r="N32" s="31"/>
      <c r="O32" s="31">
        <v>158333.65</v>
      </c>
      <c r="P32" s="31">
        <f>Q32+R32+S32+T32+U32</f>
        <v>1083409.25</v>
      </c>
      <c r="Q32" s="31">
        <v>459962.45999999996</v>
      </c>
      <c r="R32" s="31">
        <v>288534.63</v>
      </c>
      <c r="S32" s="31">
        <v>19827.710000000003</v>
      </c>
      <c r="T32" s="31"/>
      <c r="U32" s="31">
        <v>315084.45</v>
      </c>
    </row>
    <row r="33" spans="1:21" s="32" customFormat="1" ht="12.75" x14ac:dyDescent="0.2">
      <c r="A33" s="29" t="s">
        <v>13</v>
      </c>
      <c r="B33" s="50">
        <f>D33+J33+P33</f>
        <v>7372978.46</v>
      </c>
      <c r="C33" s="50">
        <f>D33+J33+P33</f>
        <v>7372978.46</v>
      </c>
      <c r="D33" s="29">
        <f t="shared" si="3"/>
        <v>4245344.54</v>
      </c>
      <c r="E33" s="31">
        <v>277706.03000000003</v>
      </c>
      <c r="F33" s="31">
        <v>1114500.82</v>
      </c>
      <c r="G33" s="31">
        <v>108752.83</v>
      </c>
      <c r="H33" s="31">
        <v>377625.24</v>
      </c>
      <c r="I33" s="31">
        <v>2366759.62</v>
      </c>
      <c r="J33" s="31">
        <f>K33+L33+M33+N33+O33</f>
        <v>2075837.29</v>
      </c>
      <c r="K33" s="31">
        <v>1633580.69</v>
      </c>
      <c r="L33" s="31">
        <v>225466.08</v>
      </c>
      <c r="M33" s="31">
        <v>63129.52</v>
      </c>
      <c r="N33" s="31"/>
      <c r="O33" s="31">
        <v>153661</v>
      </c>
      <c r="P33" s="31">
        <f>Q33+R33+S33+T33+U33</f>
        <v>1051796.6299999999</v>
      </c>
      <c r="Q33" s="31">
        <v>449184.29</v>
      </c>
      <c r="R33" s="31">
        <v>297563.15000000002</v>
      </c>
      <c r="S33" s="31">
        <v>28151.93</v>
      </c>
      <c r="T33" s="31"/>
      <c r="U33" s="31">
        <v>276897.26</v>
      </c>
    </row>
    <row r="34" spans="1:21" s="32" customFormat="1" ht="12.75" x14ac:dyDescent="0.2">
      <c r="A34" s="29" t="s">
        <v>14</v>
      </c>
      <c r="B34" s="50">
        <f>D34+J34+P34</f>
        <v>6270530.3700000001</v>
      </c>
      <c r="C34" s="50">
        <f>D34+J34+P34</f>
        <v>6270530.3700000001</v>
      </c>
      <c r="D34" s="29">
        <f t="shared" si="3"/>
        <v>3148865.27</v>
      </c>
      <c r="E34" s="31">
        <v>286830.06</v>
      </c>
      <c r="F34" s="31">
        <v>735271.72</v>
      </c>
      <c r="G34" s="31">
        <v>100000</v>
      </c>
      <c r="H34" s="31">
        <v>330630</v>
      </c>
      <c r="I34" s="31">
        <v>1696133.49</v>
      </c>
      <c r="J34" s="31">
        <f>K34+L34+M34+N34+O34</f>
        <v>2031536.81</v>
      </c>
      <c r="K34" s="31">
        <v>1662301.21</v>
      </c>
      <c r="L34" s="31">
        <v>165402.6</v>
      </c>
      <c r="M34" s="31"/>
      <c r="N34" s="31"/>
      <c r="O34" s="31">
        <v>203833</v>
      </c>
      <c r="P34" s="31">
        <f>Q34+R34+S34+T34+U34</f>
        <v>1090128.29</v>
      </c>
      <c r="Q34" s="31">
        <v>440381.95</v>
      </c>
      <c r="R34" s="31">
        <v>89815.62000000001</v>
      </c>
      <c r="S34" s="31">
        <v>12227.84</v>
      </c>
      <c r="T34" s="31"/>
      <c r="U34" s="31">
        <v>547702.88</v>
      </c>
    </row>
    <row r="35" spans="1:21" ht="12.75" x14ac:dyDescent="0.2">
      <c r="A35" s="2" t="s">
        <v>15</v>
      </c>
      <c r="B35" s="50">
        <f t="shared" ref="B35:B41" si="4">D35+J35+P35</f>
        <v>6896927.5999999996</v>
      </c>
      <c r="C35" s="50">
        <f t="shared" ref="C35:C41" si="5">D35+J35+P35</f>
        <v>6896927.5999999996</v>
      </c>
      <c r="D35" s="29">
        <f t="shared" si="3"/>
        <v>3700310.71</v>
      </c>
      <c r="E35" s="33">
        <v>288606.14</v>
      </c>
      <c r="F35" s="33">
        <v>941290.21</v>
      </c>
      <c r="G35" s="33">
        <v>86126.92</v>
      </c>
      <c r="H35" s="33">
        <v>605150</v>
      </c>
      <c r="I35" s="33">
        <v>1779137.44</v>
      </c>
      <c r="J35" s="31">
        <f t="shared" ref="J35:J39" si="6">K35+L35+M35+N35+O35</f>
        <v>2132000.83</v>
      </c>
      <c r="K35" s="31">
        <v>1632804.81</v>
      </c>
      <c r="L35" s="31">
        <v>265107.68</v>
      </c>
      <c r="M35" s="31">
        <v>6291.34</v>
      </c>
      <c r="N35" s="31"/>
      <c r="O35" s="31">
        <v>227797</v>
      </c>
      <c r="P35" s="31">
        <f t="shared" ref="P35:P39" si="7">Q35+R35+S35+T35+U35</f>
        <v>1064616.06</v>
      </c>
      <c r="Q35" s="31">
        <v>447439.97</v>
      </c>
      <c r="R35" s="31">
        <v>339805.84</v>
      </c>
      <c r="S35" s="31">
        <v>26370.25</v>
      </c>
      <c r="T35" s="31"/>
      <c r="U35" s="31">
        <v>251000</v>
      </c>
    </row>
    <row r="36" spans="1:21" s="32" customFormat="1" ht="12.75" x14ac:dyDescent="0.2">
      <c r="A36" s="29" t="s">
        <v>16</v>
      </c>
      <c r="B36" s="50">
        <f t="shared" si="4"/>
        <v>9886134.8599999994</v>
      </c>
      <c r="C36" s="50">
        <f t="shared" si="5"/>
        <v>9886134.8599999994</v>
      </c>
      <c r="D36" s="29">
        <f t="shared" si="3"/>
        <v>5583653.6299999999</v>
      </c>
      <c r="E36" s="31">
        <v>319111.88</v>
      </c>
      <c r="F36" s="31">
        <v>2037432.16</v>
      </c>
      <c r="G36" s="31">
        <v>136486.69</v>
      </c>
      <c r="H36" s="31">
        <v>633394.36</v>
      </c>
      <c r="I36" s="31">
        <v>2457228.54</v>
      </c>
      <c r="J36" s="31">
        <f t="shared" si="6"/>
        <v>2493196.2000000002</v>
      </c>
      <c r="K36" s="31">
        <v>1770173.03</v>
      </c>
      <c r="L36" s="31">
        <v>393598.93</v>
      </c>
      <c r="M36" s="31">
        <v>19424.240000000002</v>
      </c>
      <c r="N36" s="31"/>
      <c r="O36" s="31">
        <v>310000</v>
      </c>
      <c r="P36" s="31">
        <f t="shared" si="7"/>
        <v>1809285.03</v>
      </c>
      <c r="Q36" s="31">
        <v>498144.05</v>
      </c>
      <c r="R36" s="31">
        <v>734821.01</v>
      </c>
      <c r="S36" s="31">
        <v>25561.519999999997</v>
      </c>
      <c r="T36" s="31"/>
      <c r="U36" s="31">
        <v>550758.44999999995</v>
      </c>
    </row>
    <row r="37" spans="1:21" s="32" customFormat="1" ht="12.75" x14ac:dyDescent="0.2">
      <c r="A37" s="29" t="s">
        <v>17</v>
      </c>
      <c r="B37" s="50">
        <f t="shared" si="4"/>
        <v>5082371.5</v>
      </c>
      <c r="C37" s="50">
        <f t="shared" si="5"/>
        <v>5082371.5</v>
      </c>
      <c r="D37" s="29">
        <f t="shared" si="3"/>
        <v>1752245.25</v>
      </c>
      <c r="E37" s="31">
        <v>313843.96000000002</v>
      </c>
      <c r="F37" s="31">
        <v>395297.97</v>
      </c>
      <c r="G37" s="31">
        <v>7800.6</v>
      </c>
      <c r="H37" s="31">
        <v>309735.96999999997</v>
      </c>
      <c r="I37" s="31">
        <v>725566.75</v>
      </c>
      <c r="J37" s="31">
        <f t="shared" si="6"/>
        <v>2420353.6599999997</v>
      </c>
      <c r="K37" s="31">
        <v>1785725.8</v>
      </c>
      <c r="L37" s="31">
        <v>117867.64</v>
      </c>
      <c r="M37" s="31">
        <v>4374.17</v>
      </c>
      <c r="N37" s="31"/>
      <c r="O37" s="31">
        <v>512386.05</v>
      </c>
      <c r="P37" s="31">
        <f t="shared" si="7"/>
        <v>909772.59000000008</v>
      </c>
      <c r="Q37" s="31">
        <v>533507.76</v>
      </c>
      <c r="R37" s="31">
        <v>205626.07</v>
      </c>
      <c r="S37" s="31">
        <v>20000</v>
      </c>
      <c r="T37" s="31"/>
      <c r="U37" s="31">
        <v>150638.76</v>
      </c>
    </row>
    <row r="38" spans="1:21" s="32" customFormat="1" ht="12.75" x14ac:dyDescent="0.2">
      <c r="A38" s="29" t="s">
        <v>18</v>
      </c>
      <c r="B38" s="50">
        <f t="shared" si="4"/>
        <v>4969797.6099999994</v>
      </c>
      <c r="C38" s="50">
        <f t="shared" si="5"/>
        <v>4969797.6099999994</v>
      </c>
      <c r="D38" s="29">
        <f t="shared" si="3"/>
        <v>1997256.18</v>
      </c>
      <c r="E38" s="31">
        <v>290201.74</v>
      </c>
      <c r="F38" s="31">
        <v>348604.52</v>
      </c>
      <c r="G38" s="31">
        <v>78804.7</v>
      </c>
      <c r="H38" s="31">
        <v>639599.98</v>
      </c>
      <c r="I38" s="31">
        <v>640045.24</v>
      </c>
      <c r="J38" s="31">
        <f t="shared" si="6"/>
        <v>2138668.12</v>
      </c>
      <c r="K38" s="31">
        <v>1772439.2</v>
      </c>
      <c r="L38" s="31">
        <v>82441.179999999993</v>
      </c>
      <c r="M38" s="31">
        <v>-549.16999999999996</v>
      </c>
      <c r="N38" s="31"/>
      <c r="O38" s="31">
        <v>284336.90999999997</v>
      </c>
      <c r="P38" s="49">
        <f t="shared" si="7"/>
        <v>833873.31</v>
      </c>
      <c r="Q38" s="49">
        <v>489423.91000000003</v>
      </c>
      <c r="R38" s="49">
        <v>274726.98</v>
      </c>
      <c r="S38" s="49">
        <v>13188.51</v>
      </c>
      <c r="T38" s="49"/>
      <c r="U38" s="49">
        <v>56533.91</v>
      </c>
    </row>
    <row r="39" spans="1:21" s="32" customFormat="1" ht="12.75" x14ac:dyDescent="0.2">
      <c r="A39" s="29" t="s">
        <v>19</v>
      </c>
      <c r="B39" s="50">
        <f t="shared" si="4"/>
        <v>0</v>
      </c>
      <c r="C39" s="50">
        <f t="shared" si="5"/>
        <v>0</v>
      </c>
      <c r="D39" s="29">
        <f t="shared" si="3"/>
        <v>0</v>
      </c>
      <c r="E39" s="31"/>
      <c r="F39" s="31"/>
      <c r="G39" s="31"/>
      <c r="H39" s="31"/>
      <c r="I39" s="31"/>
      <c r="J39" s="31">
        <f t="shared" si="6"/>
        <v>0</v>
      </c>
      <c r="K39" s="31"/>
      <c r="L39" s="31"/>
      <c r="M39" s="31"/>
      <c r="N39" s="31"/>
      <c r="O39" s="31"/>
      <c r="P39" s="31">
        <f t="shared" si="7"/>
        <v>0</v>
      </c>
      <c r="Q39" s="31"/>
      <c r="R39" s="31"/>
      <c r="S39" s="31"/>
      <c r="T39" s="31"/>
      <c r="U39" s="31"/>
    </row>
    <row r="40" spans="1:21" ht="12.75" x14ac:dyDescent="0.2">
      <c r="A40" s="2" t="s">
        <v>20</v>
      </c>
      <c r="B40" s="50">
        <f t="shared" si="4"/>
        <v>0</v>
      </c>
      <c r="C40" s="50">
        <f t="shared" si="5"/>
        <v>0</v>
      </c>
      <c r="D40" s="29">
        <f t="shared" si="3"/>
        <v>0</v>
      </c>
      <c r="E40" s="30"/>
      <c r="F40" s="30"/>
      <c r="G40" s="30"/>
      <c r="H40" s="30"/>
      <c r="I40" s="30"/>
      <c r="J40" s="31">
        <f t="shared" ref="J40:J41" si="8">K40+L40+M40+N40+O40</f>
        <v>0</v>
      </c>
      <c r="K40" s="30"/>
      <c r="L40" s="30"/>
      <c r="M40" s="30"/>
      <c r="N40" s="30"/>
      <c r="O40" s="30"/>
      <c r="P40" s="31">
        <f t="shared" ref="P40:P41" si="9">Q40+R40+S40+T40+U40</f>
        <v>0</v>
      </c>
      <c r="Q40" s="30"/>
      <c r="R40" s="30"/>
      <c r="S40" s="30"/>
      <c r="T40" s="30"/>
      <c r="U40" s="30"/>
    </row>
    <row r="41" spans="1:21" ht="12.75" x14ac:dyDescent="0.2">
      <c r="A41" s="2" t="s">
        <v>21</v>
      </c>
      <c r="B41" s="50">
        <f t="shared" si="4"/>
        <v>0</v>
      </c>
      <c r="C41" s="50">
        <f t="shared" si="5"/>
        <v>0</v>
      </c>
      <c r="D41" s="29">
        <f t="shared" si="3"/>
        <v>0</v>
      </c>
      <c r="E41" s="34"/>
      <c r="F41" s="34"/>
      <c r="G41" s="34"/>
      <c r="H41" s="34"/>
      <c r="I41" s="34"/>
      <c r="J41" s="31">
        <f t="shared" si="8"/>
        <v>0</v>
      </c>
      <c r="K41" s="34"/>
      <c r="L41" s="34"/>
      <c r="M41" s="34"/>
      <c r="N41" s="34"/>
      <c r="O41" s="34"/>
      <c r="P41" s="31">
        <f t="shared" si="9"/>
        <v>0</v>
      </c>
      <c r="Q41" s="34"/>
      <c r="R41" s="34"/>
      <c r="S41" s="34"/>
      <c r="T41" s="34"/>
      <c r="U41" s="34"/>
    </row>
    <row r="42" spans="1:21" s="32" customFormat="1" ht="12.75" x14ac:dyDescent="0.2">
      <c r="A42" s="35" t="s">
        <v>34</v>
      </c>
      <c r="B42" s="51">
        <f>SUM(B30:B41)</f>
        <v>58895727.219999999</v>
      </c>
      <c r="C42" s="51">
        <f t="shared" ref="C42:U42" si="10">SUM(C30:C41)</f>
        <v>58895727.219999999</v>
      </c>
      <c r="D42" s="35">
        <f t="shared" si="10"/>
        <v>30566503.09</v>
      </c>
      <c r="E42" s="35">
        <f t="shared" si="10"/>
        <v>2604697.4299999997</v>
      </c>
      <c r="F42" s="35">
        <f t="shared" si="10"/>
        <v>8083383.6600000001</v>
      </c>
      <c r="G42" s="35">
        <f t="shared" si="10"/>
        <v>557970.04999999993</v>
      </c>
      <c r="H42" s="35">
        <f t="shared" si="10"/>
        <v>3468877.1</v>
      </c>
      <c r="I42" s="35">
        <f t="shared" si="10"/>
        <v>15851574.85</v>
      </c>
      <c r="J42" s="35">
        <f t="shared" si="10"/>
        <v>19239228.120000001</v>
      </c>
      <c r="K42" s="35">
        <f t="shared" si="10"/>
        <v>15162589.459999999</v>
      </c>
      <c r="L42" s="35">
        <f t="shared" si="10"/>
        <v>1745288.9299999997</v>
      </c>
      <c r="M42" s="35">
        <f t="shared" si="10"/>
        <v>145763.15999999997</v>
      </c>
      <c r="N42" s="35">
        <f t="shared" si="10"/>
        <v>0</v>
      </c>
      <c r="O42" s="35">
        <f t="shared" si="10"/>
        <v>2185586.5699999998</v>
      </c>
      <c r="P42" s="35">
        <f t="shared" si="10"/>
        <v>9089996.0099999998</v>
      </c>
      <c r="Q42" s="35">
        <f t="shared" si="10"/>
        <v>4263992.7</v>
      </c>
      <c r="R42" s="35">
        <f t="shared" si="10"/>
        <v>2471865.4500000002</v>
      </c>
      <c r="S42" s="35">
        <f t="shared" si="10"/>
        <v>164873.54</v>
      </c>
      <c r="T42" s="35">
        <f t="shared" si="10"/>
        <v>0</v>
      </c>
      <c r="U42" s="35">
        <f t="shared" si="10"/>
        <v>2189264.3200000003</v>
      </c>
    </row>
    <row r="43" spans="1:21" ht="15.75" customHeight="1" x14ac:dyDescent="0.2">
      <c r="P43" s="37"/>
      <c r="Q43" s="37"/>
      <c r="R43" s="38"/>
    </row>
    <row r="46" spans="1:21" ht="15.75" customHeight="1" x14ac:dyDescent="0.2">
      <c r="G46" s="45"/>
    </row>
  </sheetData>
  <mergeCells count="3">
    <mergeCell ref="A8:A20"/>
    <mergeCell ref="A4:L4"/>
    <mergeCell ref="A27:U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mujor i TH dhe shpenzim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Emire Mashkulli</dc:creator>
  <cp:lastModifiedBy>Emire Mashkulli</cp:lastModifiedBy>
  <cp:lastPrinted>2023-11-10T14:20:22Z</cp:lastPrinted>
  <dcterms:created xsi:type="dcterms:W3CDTF">2021-02-25T07:44:21Z</dcterms:created>
  <dcterms:modified xsi:type="dcterms:W3CDTF">2025-11-13T14:47:20Z</dcterms:modified>
</cp:coreProperties>
</file>